
<file path=[Content_Types].xml><?xml version="1.0" encoding="utf-8"?>
<Types xmlns="http://schemas.openxmlformats.org/package/2006/content-types">
  <Default Extension="bin" ContentType="application/vnd.openxmlformats-officedocument.spreadsheetml.printerSettings"/>
  <Default Extension="jpg" ContentType="image/jp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3.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drawings/drawing4.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drawings/drawing5.xml" ContentType="application/vnd.openxmlformats-officedocument.drawing+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6.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drawings/drawing7.xml" ContentType="application/vnd.openxmlformats-officedocument.drawing+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drawings/drawing8.xml" ContentType="application/vnd.openxmlformats-officedocument.drawing+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drawings/drawing9.xml" ContentType="application/vnd.openxmlformats-officedocument.drawing+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drawings/drawing10.xml" ContentType="application/vnd.openxmlformats-officedocument.drawing+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drawings/drawing11.xml" ContentType="application/vnd.openxmlformats-officedocument.drawing+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drawings/drawing12.xml" ContentType="application/vnd.openxmlformats-officedocument.drawing+xml"/>
  <Override PartName="/xl/drawings/drawing13.xml" ContentType="application/vnd.openxmlformats-officedocument.drawing+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drawings/drawing14.xml" ContentType="application/vnd.openxmlformats-officedocument.drawing+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drawings/drawing15.xml" ContentType="application/vnd.openxmlformats-officedocument.drawing+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drawings/drawing16.xml" ContentType="application/vnd.openxmlformats-officedocument.drawing+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drawings/drawing17.xml" ContentType="application/vnd.openxmlformats-officedocument.drawing+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drawings/drawing18.xml" ContentType="application/vnd.openxmlformats-officedocument.drawing+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drawings/drawing19.xml" ContentType="application/vnd.openxmlformats-officedocument.drawing+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drawings/drawing20.xml" ContentType="application/vnd.openxmlformats-officedocument.drawing+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trlProps/ctrlProp477.xml" ContentType="application/vnd.ms-excel.controlproperties+xml"/>
  <Override PartName="/xl/ctrlProps/ctrlProp478.xml" ContentType="application/vnd.ms-excel.controlproperties+xml"/>
  <Override PartName="/xl/ctrlProps/ctrlProp479.xml" ContentType="application/vnd.ms-excel.controlproperties+xml"/>
  <Override PartName="/xl/ctrlProps/ctrlProp480.xml" ContentType="application/vnd.ms-excel.controlproperties+xml"/>
  <Override PartName="/xl/ctrlProps/ctrlProp481.xml" ContentType="application/vnd.ms-excel.controlproperties+xml"/>
  <Override PartName="/xl/ctrlProps/ctrlProp482.xml" ContentType="application/vnd.ms-excel.controlproperties+xml"/>
  <Override PartName="/xl/ctrlProps/ctrlProp483.xml" ContentType="application/vnd.ms-excel.controlproperties+xml"/>
  <Override PartName="/xl/ctrlProps/ctrlProp484.xml" ContentType="application/vnd.ms-excel.controlproperties+xml"/>
  <Override PartName="/xl/ctrlProps/ctrlProp485.xml" ContentType="application/vnd.ms-excel.controlproperties+xml"/>
  <Override PartName="/xl/drawings/drawing21.xml" ContentType="application/vnd.openxmlformats-officedocument.drawing+xml"/>
  <Override PartName="/xl/ctrlProps/ctrlProp486.xml" ContentType="application/vnd.ms-excel.controlproperties+xml"/>
  <Override PartName="/xl/ctrlProps/ctrlProp487.xml" ContentType="application/vnd.ms-excel.controlproperties+xml"/>
  <Override PartName="/xl/ctrlProps/ctrlProp488.xml" ContentType="application/vnd.ms-excel.controlproperties+xml"/>
  <Override PartName="/xl/ctrlProps/ctrlProp489.xml" ContentType="application/vnd.ms-excel.controlproperties+xml"/>
  <Override PartName="/xl/ctrlProps/ctrlProp490.xml" ContentType="application/vnd.ms-excel.controlproperties+xml"/>
  <Override PartName="/xl/ctrlProps/ctrlProp491.xml" ContentType="application/vnd.ms-excel.controlproperties+xml"/>
  <Override PartName="/xl/ctrlProps/ctrlProp492.xml" ContentType="application/vnd.ms-excel.controlproperties+xml"/>
  <Override PartName="/xl/ctrlProps/ctrlProp493.xml" ContentType="application/vnd.ms-excel.controlproperties+xml"/>
  <Override PartName="/xl/ctrlProps/ctrlProp494.xml" ContentType="application/vnd.ms-excel.controlproperties+xml"/>
  <Override PartName="/xl/ctrlProps/ctrlProp495.xml" ContentType="application/vnd.ms-excel.controlproperties+xml"/>
  <Override PartName="/xl/ctrlProps/ctrlProp496.xml" ContentType="application/vnd.ms-excel.controlproperties+xml"/>
  <Override PartName="/xl/ctrlProps/ctrlProp497.xml" ContentType="application/vnd.ms-excel.controlproperties+xml"/>
  <Override PartName="/xl/tables/table1.xml" ContentType="application/vnd.openxmlformats-officedocument.spreadsheetml.table+xml"/>
  <Override PartName="/xl/drawings/drawing22.xml" ContentType="application/vnd.openxmlformats-officedocument.drawing+xml"/>
  <Override PartName="/xl/tables/table2.xml" ContentType="application/vnd.openxmlformats-officedocument.spreadsheetml.table+xml"/>
  <Override PartName="/xl/drawings/drawing23.xml" ContentType="application/vnd.openxmlformats-officedocument.drawing+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fileSharing readOnlyRecommended="1"/>
  <workbookPr codeName="ThisWorkbook" defaultThemeVersion="166925"/>
  <mc:AlternateContent xmlns:mc="http://schemas.openxmlformats.org/markup-compatibility/2006">
    <mc:Choice Requires="x15">
      <x15ac:absPath xmlns:x15ac="http://schemas.microsoft.com/office/spreadsheetml/2010/11/ac" url="C:\Users\Personal\Desktop\ASLM\LABCOP\ECHO SESSIONS\EXT_SESSIONS\"/>
    </mc:Choice>
  </mc:AlternateContent>
  <xr:revisionPtr revIDLastSave="0" documentId="8_{4D1EBCCD-B43E-4871-8FCD-DE594642D57C}" xr6:coauthVersionLast="46" xr6:coauthVersionMax="46" xr10:uidLastSave="{00000000-0000-0000-0000-000000000000}"/>
  <bookViews>
    <workbookView xWindow="-108" yWindow="-108" windowWidth="16608" windowHeight="8832" tabRatio="837" xr2:uid="{F9ED4874-ED8F-40B7-85EC-B0873BAB9E0D}"/>
  </bookViews>
  <sheets>
    <sheet name="Info" sheetId="33" r:id="rId1"/>
    <sheet name="Start" sheetId="42" r:id="rId2"/>
    <sheet name="Sc.StartSelect" sheetId="43" state="hidden" r:id="rId3"/>
    <sheet name="I.A" sheetId="2" r:id="rId4"/>
    <sheet name="I.B" sheetId="4" r:id="rId5"/>
    <sheet name="I.C" sheetId="11" r:id="rId6"/>
    <sheet name="I.D" sheetId="13" r:id="rId7"/>
    <sheet name="I.E" sheetId="14" r:id="rId8"/>
    <sheet name="I.F" sheetId="15" r:id="rId9"/>
    <sheet name="I.G" sheetId="16" r:id="rId10"/>
    <sheet name="I.H" sheetId="17" r:id="rId11"/>
    <sheet name="I.I" sheetId="18" r:id="rId12"/>
    <sheet name="List.SurveyLevels" sheetId="9" state="hidden" r:id="rId13"/>
    <sheet name="List.Interventions" sheetId="7" state="hidden" r:id="rId14"/>
    <sheet name="Result Dashboard" sheetId="10" r:id="rId15"/>
    <sheet name="R.A" sheetId="8" r:id="rId16"/>
    <sheet name="R.B" sheetId="20" r:id="rId17"/>
    <sheet name="R.C" sheetId="21" r:id="rId18"/>
    <sheet name="R.D" sheetId="23" r:id="rId19"/>
    <sheet name="R.E" sheetId="24" r:id="rId20"/>
    <sheet name="R.F" sheetId="26" r:id="rId21"/>
    <sheet name="R.G" sheetId="27" r:id="rId22"/>
    <sheet name="R.H" sheetId="28" r:id="rId23"/>
    <sheet name="R.I" sheetId="29" r:id="rId24"/>
    <sheet name="Sc.ConfirmSelections" sheetId="38" state="hidden" r:id="rId25"/>
    <sheet name="Selected Interventions" sheetId="39" r:id="rId26"/>
    <sheet name="Custom Intervention" sheetId="41" r:id="rId27"/>
    <sheet name="Sc.InputSelect" sheetId="6" state="hidden" r:id="rId28"/>
    <sheet name="Sc.CountryList" sheetId="34" state="hidden" r:id="rId29"/>
    <sheet name="TEMPLATE" sheetId="25" state="hidden" r:id="rId30"/>
  </sheets>
  <definedNames>
    <definedName name="_xlnm._FilterDatabase" localSheetId="13" hidden="1">List.Interventions!$B$3:$E$306</definedName>
    <definedName name="_xlnm._FilterDatabase" localSheetId="12" hidden="1">List.SurveyLevels!$A$3:$D$153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9" i="39" l="1"/>
  <c r="C50" i="39"/>
  <c r="C51" i="39"/>
  <c r="C52" i="39"/>
  <c r="C53" i="39"/>
  <c r="C54" i="39"/>
  <c r="C55" i="39"/>
  <c r="C56" i="39"/>
  <c r="C57" i="39"/>
  <c r="C58" i="39"/>
  <c r="C59" i="39"/>
  <c r="C60" i="39"/>
  <c r="C61" i="39"/>
  <c r="C62" i="39"/>
  <c r="C63" i="39"/>
  <c r="C64" i="39"/>
  <c r="C65" i="39"/>
  <c r="C66" i="39"/>
  <c r="C67" i="39"/>
  <c r="C68" i="39"/>
  <c r="C69" i="39"/>
  <c r="C70" i="39"/>
  <c r="C71" i="39"/>
  <c r="C72" i="39"/>
  <c r="C73" i="39"/>
  <c r="C74" i="39"/>
  <c r="C75" i="39"/>
  <c r="C76" i="39"/>
  <c r="C77" i="39"/>
  <c r="C78" i="39"/>
  <c r="C79" i="39"/>
  <c r="C80" i="39"/>
  <c r="C81" i="39"/>
  <c r="C82" i="39"/>
  <c r="C83" i="39"/>
  <c r="C84" i="39"/>
  <c r="C85" i="39"/>
  <c r="C86" i="39"/>
  <c r="C87" i="39"/>
  <c r="C88" i="39"/>
  <c r="C89" i="39"/>
  <c r="C90" i="39"/>
  <c r="C91" i="39"/>
  <c r="C92" i="39"/>
  <c r="C93" i="39"/>
  <c r="C94" i="39"/>
  <c r="C95" i="39"/>
  <c r="C96" i="39"/>
  <c r="C97" i="39"/>
  <c r="C98" i="39"/>
  <c r="C99" i="39"/>
  <c r="C100" i="39"/>
  <c r="C101" i="39"/>
  <c r="C102" i="39"/>
  <c r="C103" i="39"/>
  <c r="C104" i="39"/>
  <c r="C105" i="39"/>
  <c r="C106" i="39"/>
  <c r="C107" i="39"/>
  <c r="C108" i="39"/>
  <c r="C109" i="39"/>
  <c r="C110" i="39"/>
  <c r="C111" i="39"/>
  <c r="C112" i="39"/>
  <c r="C113" i="39"/>
  <c r="C114" i="39"/>
  <c r="C115" i="39"/>
  <c r="C116" i="39"/>
  <c r="C117" i="39"/>
  <c r="C118" i="39"/>
  <c r="C119" i="39"/>
  <c r="C120" i="39"/>
  <c r="C121" i="39"/>
  <c r="C122" i="39"/>
  <c r="C123" i="39"/>
  <c r="C124" i="39"/>
  <c r="C125" i="39"/>
  <c r="D49" i="39"/>
  <c r="D50" i="39"/>
  <c r="D51" i="39"/>
  <c r="D52" i="39"/>
  <c r="D53" i="39"/>
  <c r="D54" i="39"/>
  <c r="D55" i="39"/>
  <c r="D56" i="39"/>
  <c r="D57" i="39"/>
  <c r="D58" i="39"/>
  <c r="D59" i="39"/>
  <c r="D60" i="39"/>
  <c r="D61" i="39"/>
  <c r="D62" i="39"/>
  <c r="D63" i="39"/>
  <c r="D64" i="39"/>
  <c r="D65" i="39"/>
  <c r="D66" i="39"/>
  <c r="D67" i="39"/>
  <c r="D68" i="39"/>
  <c r="D69" i="39"/>
  <c r="D70" i="39"/>
  <c r="D71" i="39"/>
  <c r="D72" i="39"/>
  <c r="D73" i="39"/>
  <c r="D74" i="39"/>
  <c r="D75" i="39"/>
  <c r="D76" i="39"/>
  <c r="D77" i="39"/>
  <c r="D78" i="39"/>
  <c r="D79" i="39"/>
  <c r="D80" i="39"/>
  <c r="D81" i="39"/>
  <c r="D82" i="39"/>
  <c r="D83" i="39"/>
  <c r="D84" i="39"/>
  <c r="D85" i="39"/>
  <c r="D86" i="39"/>
  <c r="D87" i="39"/>
  <c r="D88" i="39"/>
  <c r="D89" i="39"/>
  <c r="D90" i="39"/>
  <c r="D91" i="39"/>
  <c r="D92" i="39"/>
  <c r="D93" i="39"/>
  <c r="D94" i="39"/>
  <c r="D95" i="39"/>
  <c r="D96" i="39"/>
  <c r="D97" i="39"/>
  <c r="D98" i="39"/>
  <c r="D99" i="39"/>
  <c r="D100" i="39"/>
  <c r="D101" i="39"/>
  <c r="D102" i="39"/>
  <c r="D103" i="39"/>
  <c r="D104" i="39"/>
  <c r="D105" i="39"/>
  <c r="D106" i="39"/>
  <c r="D107" i="39"/>
  <c r="D108" i="39"/>
  <c r="D109" i="39"/>
  <c r="D110" i="39"/>
  <c r="D111" i="39"/>
  <c r="D112" i="39"/>
  <c r="D113" i="39"/>
  <c r="D114" i="39"/>
  <c r="D115" i="39"/>
  <c r="D116" i="39"/>
  <c r="D117" i="39"/>
  <c r="D118" i="39"/>
  <c r="D119" i="39"/>
  <c r="D120" i="39"/>
  <c r="D121" i="39"/>
  <c r="D122" i="39"/>
  <c r="D123" i="39"/>
  <c r="D124" i="39"/>
  <c r="D125" i="39"/>
  <c r="E49" i="39"/>
  <c r="E50" i="39"/>
  <c r="E51" i="39"/>
  <c r="E52" i="39"/>
  <c r="E53" i="39"/>
  <c r="E54" i="39"/>
  <c r="E55" i="39"/>
  <c r="E56" i="39"/>
  <c r="E57" i="39"/>
  <c r="E58" i="39"/>
  <c r="E59" i="39"/>
  <c r="E60" i="39"/>
  <c r="E61" i="39"/>
  <c r="E62" i="39"/>
  <c r="E63" i="39"/>
  <c r="E64" i="39"/>
  <c r="E65" i="39"/>
  <c r="E66" i="39"/>
  <c r="E67" i="39"/>
  <c r="E68" i="39"/>
  <c r="E69" i="39"/>
  <c r="E70" i="39"/>
  <c r="E71" i="39"/>
  <c r="E72" i="39"/>
  <c r="E73" i="39"/>
  <c r="E74" i="39"/>
  <c r="E75" i="39"/>
  <c r="E76" i="39"/>
  <c r="E77" i="39"/>
  <c r="E78" i="39"/>
  <c r="E79" i="39"/>
  <c r="E80" i="39"/>
  <c r="E81" i="39"/>
  <c r="E82" i="39"/>
  <c r="E83" i="39"/>
  <c r="E84" i="39"/>
  <c r="E85" i="39"/>
  <c r="E86" i="39"/>
  <c r="E87" i="39"/>
  <c r="E88" i="39"/>
  <c r="E89" i="39"/>
  <c r="E90" i="39"/>
  <c r="E91" i="39"/>
  <c r="E92" i="39"/>
  <c r="E93" i="39"/>
  <c r="E94" i="39"/>
  <c r="E95" i="39"/>
  <c r="E96" i="39"/>
  <c r="E97" i="39"/>
  <c r="E98" i="39"/>
  <c r="E99" i="39"/>
  <c r="E100" i="39"/>
  <c r="E101" i="39"/>
  <c r="E102" i="39"/>
  <c r="E103" i="39"/>
  <c r="E104" i="39"/>
  <c r="E105" i="39"/>
  <c r="E106" i="39"/>
  <c r="E107" i="39"/>
  <c r="E108" i="39"/>
  <c r="E109" i="39"/>
  <c r="E110" i="39"/>
  <c r="E111" i="39"/>
  <c r="E112" i="39"/>
  <c r="E113" i="39"/>
  <c r="E114" i="39"/>
  <c r="E115" i="39"/>
  <c r="E116" i="39"/>
  <c r="E117" i="39"/>
  <c r="E118" i="39"/>
  <c r="E119" i="39"/>
  <c r="E120" i="39"/>
  <c r="E121" i="39"/>
  <c r="E122" i="39"/>
  <c r="E123" i="39"/>
  <c r="E124" i="39"/>
  <c r="E125" i="39"/>
  <c r="R26" i="10" l="1"/>
  <c r="D4" i="6" l="1"/>
  <c r="D32" i="6"/>
  <c r="C27" i="18" s="1"/>
  <c r="D28" i="6"/>
  <c r="C49" i="17" s="1"/>
  <c r="D27" i="6"/>
  <c r="D23" i="6"/>
  <c r="D19" i="6"/>
  <c r="D13" i="6"/>
  <c r="C71" i="13" s="1"/>
  <c r="D8" i="6"/>
  <c r="D7" i="6"/>
  <c r="B4" i="11"/>
  <c r="F4" i="11" s="1"/>
  <c r="AL6" i="10"/>
  <c r="AL15" i="10"/>
  <c r="C16" i="4" l="1"/>
  <c r="C49" i="15"/>
  <c r="C16" i="16"/>
  <c r="C49" i="14"/>
  <c r="C60" i="11"/>
  <c r="C38" i="2"/>
  <c r="B4" i="18"/>
  <c r="B4" i="17"/>
  <c r="B4" i="16"/>
  <c r="B4" i="15"/>
  <c r="B4" i="14"/>
  <c r="B4" i="13"/>
  <c r="M10" i="42"/>
  <c r="V29" i="10"/>
  <c r="V22" i="10"/>
  <c r="V18" i="10"/>
  <c r="V11" i="10"/>
  <c r="V4" i="10"/>
  <c r="B15" i="10"/>
  <c r="B23" i="10"/>
  <c r="M11" i="42"/>
  <c r="AL5" i="10" l="1"/>
  <c r="R16" i="10"/>
  <c r="C65" i="21" l="1"/>
  <c r="D65" i="21" s="1"/>
  <c r="B3" i="38" l="1"/>
  <c r="B5" i="38"/>
  <c r="B7" i="38"/>
  <c r="B8" i="38"/>
  <c r="B9" i="38"/>
  <c r="B12" i="38"/>
  <c r="B15" i="38"/>
  <c r="B16" i="38"/>
  <c r="B17" i="38"/>
  <c r="B18" i="38"/>
  <c r="B19" i="38"/>
  <c r="B20" i="38"/>
  <c r="B23" i="38"/>
  <c r="B24" i="38"/>
  <c r="B25" i="38"/>
  <c r="B26" i="38"/>
  <c r="B27" i="38"/>
  <c r="B28" i="38"/>
  <c r="B29" i="38"/>
  <c r="B30" i="38"/>
  <c r="B35" i="38"/>
  <c r="B36" i="38"/>
  <c r="B37" i="38"/>
  <c r="B38" i="38"/>
  <c r="B39" i="38"/>
  <c r="B42" i="38"/>
  <c r="B45" i="38"/>
  <c r="B46" i="38"/>
  <c r="B47" i="38"/>
  <c r="B48" i="38"/>
  <c r="B49" i="38"/>
  <c r="B50" i="38"/>
  <c r="B51" i="38"/>
  <c r="B53" i="38"/>
  <c r="B54" i="38"/>
  <c r="B55" i="38"/>
  <c r="B56" i="38"/>
  <c r="B57" i="38"/>
  <c r="B58" i="38"/>
  <c r="B59" i="38"/>
  <c r="B60" i="38"/>
  <c r="B61" i="38"/>
  <c r="B63" i="38"/>
  <c r="B64" i="38"/>
  <c r="B65" i="38"/>
  <c r="B66" i="38"/>
  <c r="B67" i="38"/>
  <c r="B68" i="38"/>
  <c r="B70" i="38"/>
  <c r="B71" i="38"/>
  <c r="B72" i="38"/>
  <c r="B73" i="38"/>
  <c r="B74" i="38"/>
  <c r="B75" i="38"/>
  <c r="B76" i="38"/>
  <c r="B77" i="38"/>
  <c r="B78" i="38"/>
  <c r="B79" i="38"/>
  <c r="B80" i="38"/>
  <c r="B81" i="38"/>
  <c r="B82" i="38"/>
  <c r="B84" i="38"/>
  <c r="B85" i="38"/>
  <c r="B86" i="38"/>
  <c r="B87" i="38"/>
  <c r="B88" i="38"/>
  <c r="B89" i="38"/>
  <c r="B90" i="38"/>
  <c r="B92" i="38"/>
  <c r="B93" i="38"/>
  <c r="B94" i="38"/>
  <c r="B96" i="38"/>
  <c r="B97" i="38"/>
  <c r="B98" i="38"/>
  <c r="B99" i="38"/>
  <c r="B100" i="38"/>
  <c r="B101" i="38"/>
  <c r="B102" i="38"/>
  <c r="B103" i="38"/>
  <c r="B105" i="38"/>
  <c r="B108" i="38"/>
  <c r="B109" i="38"/>
  <c r="B110" i="38"/>
  <c r="B111" i="38"/>
  <c r="B112" i="38"/>
  <c r="B113" i="38"/>
  <c r="B114" i="38"/>
  <c r="B115" i="38"/>
  <c r="B116" i="38"/>
  <c r="B117" i="38"/>
  <c r="B118" i="38"/>
  <c r="B119" i="38"/>
  <c r="B120" i="38"/>
  <c r="B121" i="38"/>
  <c r="B122" i="38"/>
  <c r="B123" i="38"/>
  <c r="B124" i="38"/>
  <c r="B125" i="38"/>
  <c r="B126" i="38"/>
  <c r="B127" i="38"/>
  <c r="B128" i="38"/>
  <c r="B129" i="38"/>
  <c r="B130" i="38"/>
  <c r="B131" i="38"/>
  <c r="B132" i="38"/>
  <c r="B133" i="38"/>
  <c r="B134" i="38"/>
  <c r="B135" i="38"/>
  <c r="B136" i="38"/>
  <c r="B137" i="38"/>
  <c r="B138" i="38"/>
  <c r="B139" i="38"/>
  <c r="B140" i="38"/>
  <c r="B141" i="38"/>
  <c r="B142" i="38"/>
  <c r="B143" i="38"/>
  <c r="B144" i="38"/>
  <c r="B145" i="38"/>
  <c r="B146" i="38"/>
  <c r="B147" i="38"/>
  <c r="B148" i="38"/>
  <c r="B149" i="38"/>
  <c r="B150" i="38"/>
  <c r="B151" i="38"/>
  <c r="B152" i="38"/>
  <c r="B153" i="38"/>
  <c r="B154" i="38"/>
  <c r="B155" i="38"/>
  <c r="B156" i="38"/>
  <c r="B157" i="38"/>
  <c r="B158" i="38"/>
  <c r="B159" i="38"/>
  <c r="B160" i="38"/>
  <c r="B161" i="38"/>
  <c r="B162" i="38"/>
  <c r="B163" i="38"/>
  <c r="B164" i="38"/>
  <c r="B165" i="38"/>
  <c r="B166" i="38"/>
  <c r="B167" i="38"/>
  <c r="B168" i="38"/>
  <c r="B169" i="38"/>
  <c r="B170" i="38"/>
  <c r="B171" i="38"/>
  <c r="B172" i="38"/>
  <c r="B173" i="38"/>
  <c r="B174" i="38"/>
  <c r="B175" i="38"/>
  <c r="B176" i="38"/>
  <c r="B177" i="38"/>
  <c r="B178" i="38"/>
  <c r="B179" i="38"/>
  <c r="B180" i="38"/>
  <c r="B181" i="38"/>
  <c r="B182" i="38"/>
  <c r="B183" i="38"/>
  <c r="B184" i="38"/>
  <c r="B185" i="38"/>
  <c r="B186" i="38"/>
  <c r="B187" i="38"/>
  <c r="B188" i="38"/>
  <c r="B189" i="38"/>
  <c r="B190" i="38"/>
  <c r="B191" i="38"/>
  <c r="B192" i="38"/>
  <c r="B193" i="38"/>
  <c r="B194" i="38"/>
  <c r="B196" i="38"/>
  <c r="B197" i="38"/>
  <c r="B198" i="38"/>
  <c r="B200" i="38"/>
  <c r="B201" i="38"/>
  <c r="B202" i="38"/>
  <c r="B203" i="38"/>
  <c r="B205" i="38"/>
  <c r="B207" i="38"/>
  <c r="B208" i="38"/>
  <c r="B209" i="38"/>
  <c r="B210" i="38"/>
  <c r="B211" i="38"/>
  <c r="B214" i="38"/>
  <c r="B216" i="38"/>
  <c r="B217" i="38"/>
  <c r="B218" i="38"/>
  <c r="B219" i="38"/>
  <c r="B220" i="38"/>
  <c r="B221" i="38"/>
  <c r="B222" i="38"/>
  <c r="B223" i="38"/>
  <c r="B225" i="38"/>
  <c r="B226" i="38"/>
  <c r="B227" i="38"/>
  <c r="B228" i="38"/>
  <c r="B229" i="38"/>
  <c r="B230" i="38"/>
  <c r="B231" i="38"/>
  <c r="B232" i="38"/>
  <c r="B233" i="38"/>
  <c r="B234" i="38"/>
  <c r="B235" i="38"/>
  <c r="B236" i="38"/>
  <c r="B237" i="38"/>
  <c r="B238" i="38"/>
  <c r="B239" i="38"/>
  <c r="B240" i="38"/>
  <c r="B241" i="38"/>
  <c r="B244" i="38"/>
  <c r="B245" i="38"/>
  <c r="B246" i="38"/>
  <c r="B247" i="38"/>
  <c r="B248" i="38"/>
  <c r="B250" i="38"/>
  <c r="B251" i="38"/>
  <c r="B252" i="38"/>
  <c r="B253" i="38"/>
  <c r="B254" i="38"/>
  <c r="B255" i="38"/>
  <c r="B256" i="38"/>
  <c r="B257" i="38"/>
  <c r="B258" i="38"/>
  <c r="B259" i="38"/>
  <c r="B260" i="38"/>
  <c r="B261" i="38"/>
  <c r="B262" i="38"/>
  <c r="B263" i="38"/>
  <c r="B264" i="38"/>
  <c r="B265" i="38"/>
  <c r="B266" i="38"/>
  <c r="B267" i="38"/>
  <c r="B268" i="38"/>
  <c r="B269" i="38"/>
  <c r="B270" i="38"/>
  <c r="B271" i="38"/>
  <c r="B272" i="38"/>
  <c r="B273" i="38"/>
  <c r="B274" i="38"/>
  <c r="B275" i="38"/>
  <c r="B276" i="38"/>
  <c r="B277" i="38"/>
  <c r="B278" i="38"/>
  <c r="B279" i="38"/>
  <c r="B280" i="38"/>
  <c r="B281" i="38"/>
  <c r="B282" i="38"/>
  <c r="B283" i="38"/>
  <c r="B284" i="38"/>
  <c r="B286" i="38"/>
  <c r="B287" i="38"/>
  <c r="B288" i="38"/>
  <c r="B289" i="38"/>
  <c r="B290" i="38"/>
  <c r="B291" i="38"/>
  <c r="B292" i="38"/>
  <c r="B293" i="38"/>
  <c r="B294" i="38"/>
  <c r="B295" i="38"/>
  <c r="B297" i="38"/>
  <c r="B298" i="38"/>
  <c r="B299" i="38"/>
  <c r="B300" i="38"/>
  <c r="B301" i="38"/>
  <c r="B302" i="38"/>
  <c r="B303" i="38"/>
  <c r="B304" i="38"/>
  <c r="B2" i="38"/>
  <c r="A2" i="38"/>
  <c r="A3" i="38"/>
  <c r="A4" i="38"/>
  <c r="A5" i="38"/>
  <c r="A6" i="38"/>
  <c r="A7" i="38"/>
  <c r="A8" i="38"/>
  <c r="A9" i="38"/>
  <c r="A10" i="38"/>
  <c r="A11" i="38"/>
  <c r="A12" i="38"/>
  <c r="A13" i="38"/>
  <c r="A14" i="38"/>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43" i="38"/>
  <c r="A44" i="38"/>
  <c r="A45" i="38"/>
  <c r="A46" i="38"/>
  <c r="A47" i="38"/>
  <c r="A48" i="38"/>
  <c r="A49" i="38"/>
  <c r="A50" i="38"/>
  <c r="A51" i="38"/>
  <c r="A52" i="38"/>
  <c r="A53" i="38"/>
  <c r="A54" i="38"/>
  <c r="A55" i="38"/>
  <c r="A56" i="38"/>
  <c r="A57" i="38"/>
  <c r="A58" i="38"/>
  <c r="A59" i="38"/>
  <c r="A60" i="38"/>
  <c r="A61" i="38"/>
  <c r="A62" i="38"/>
  <c r="A63" i="38"/>
  <c r="A64" i="38"/>
  <c r="A65" i="38"/>
  <c r="A66" i="38"/>
  <c r="A67" i="38"/>
  <c r="A68" i="38"/>
  <c r="A69" i="38"/>
  <c r="A70" i="38"/>
  <c r="A71" i="38"/>
  <c r="A72" i="38"/>
  <c r="A73" i="38"/>
  <c r="A74" i="38"/>
  <c r="A75" i="38"/>
  <c r="A76" i="38"/>
  <c r="A77" i="38"/>
  <c r="A78" i="38"/>
  <c r="A79" i="38"/>
  <c r="A80" i="38"/>
  <c r="A81" i="38"/>
  <c r="A82" i="38"/>
  <c r="A83" i="38"/>
  <c r="A84" i="38"/>
  <c r="A85" i="38"/>
  <c r="A86" i="38"/>
  <c r="A87" i="38"/>
  <c r="A88" i="38"/>
  <c r="A89" i="38"/>
  <c r="A90" i="38"/>
  <c r="A91" i="38"/>
  <c r="A92" i="38"/>
  <c r="A93" i="38"/>
  <c r="A94" i="38"/>
  <c r="A95" i="38"/>
  <c r="A96" i="38"/>
  <c r="A97" i="38"/>
  <c r="A98" i="38"/>
  <c r="A99" i="38"/>
  <c r="A100" i="38"/>
  <c r="A101" i="38"/>
  <c r="A102" i="38"/>
  <c r="A103" i="38"/>
  <c r="A104" i="38"/>
  <c r="A105" i="38"/>
  <c r="A106" i="38"/>
  <c r="A107" i="38"/>
  <c r="A108" i="38"/>
  <c r="A109" i="38"/>
  <c r="A110" i="38"/>
  <c r="A111" i="38"/>
  <c r="A112" i="38"/>
  <c r="A113" i="38"/>
  <c r="A114" i="38"/>
  <c r="A115" i="38"/>
  <c r="A116" i="38"/>
  <c r="A117" i="38"/>
  <c r="A118" i="38"/>
  <c r="A119" i="38"/>
  <c r="A120" i="38"/>
  <c r="A121" i="38"/>
  <c r="A122" i="38"/>
  <c r="A123" i="38"/>
  <c r="A124" i="38"/>
  <c r="A125" i="38"/>
  <c r="A126" i="38"/>
  <c r="A127" i="38"/>
  <c r="A128" i="38"/>
  <c r="A129" i="38"/>
  <c r="A130" i="38"/>
  <c r="A131" i="38"/>
  <c r="A132" i="38"/>
  <c r="A133" i="38"/>
  <c r="A134" i="38"/>
  <c r="A135" i="38"/>
  <c r="A136" i="38"/>
  <c r="A137" i="38"/>
  <c r="A138" i="38"/>
  <c r="A139" i="38"/>
  <c r="A140" i="38"/>
  <c r="A141" i="38"/>
  <c r="A142" i="38"/>
  <c r="A143" i="38"/>
  <c r="A144" i="38"/>
  <c r="A145" i="38"/>
  <c r="A146" i="38"/>
  <c r="A147" i="38"/>
  <c r="A148" i="38"/>
  <c r="A149" i="38"/>
  <c r="A150" i="38"/>
  <c r="A151" i="38"/>
  <c r="A152" i="38"/>
  <c r="A153" i="38"/>
  <c r="A154" i="38"/>
  <c r="A155" i="38"/>
  <c r="A156" i="38"/>
  <c r="A157" i="38"/>
  <c r="A158" i="38"/>
  <c r="A159" i="38"/>
  <c r="A160" i="38"/>
  <c r="A161" i="38"/>
  <c r="A162" i="38"/>
  <c r="A163" i="38"/>
  <c r="A164" i="38"/>
  <c r="A165" i="38"/>
  <c r="A166" i="38"/>
  <c r="A167" i="38"/>
  <c r="A168" i="38"/>
  <c r="A169" i="38"/>
  <c r="A170" i="38"/>
  <c r="A171" i="38"/>
  <c r="A172" i="38"/>
  <c r="A173" i="38"/>
  <c r="A174" i="38"/>
  <c r="A175" i="38"/>
  <c r="A176" i="38"/>
  <c r="A177" i="38"/>
  <c r="A178" i="38"/>
  <c r="A179" i="38"/>
  <c r="A180" i="38"/>
  <c r="A181" i="38"/>
  <c r="A182" i="38"/>
  <c r="A183" i="38"/>
  <c r="A184" i="38"/>
  <c r="A185" i="38"/>
  <c r="A186" i="38"/>
  <c r="A187" i="38"/>
  <c r="A188" i="38"/>
  <c r="A189" i="38"/>
  <c r="A190" i="38"/>
  <c r="A191" i="38"/>
  <c r="A192" i="38"/>
  <c r="A193" i="38"/>
  <c r="A194" i="38"/>
  <c r="A195" i="38"/>
  <c r="A196" i="38"/>
  <c r="A197" i="38"/>
  <c r="A198" i="38"/>
  <c r="A199" i="38"/>
  <c r="A200" i="38"/>
  <c r="A201" i="38"/>
  <c r="A202" i="38"/>
  <c r="A203" i="38"/>
  <c r="A204" i="38"/>
  <c r="A205" i="38"/>
  <c r="A206" i="38"/>
  <c r="A207" i="38"/>
  <c r="A208" i="38"/>
  <c r="A209" i="38"/>
  <c r="A210" i="38"/>
  <c r="A211" i="38"/>
  <c r="A212" i="38"/>
  <c r="A213" i="38"/>
  <c r="A214" i="38"/>
  <c r="A215" i="38"/>
  <c r="A216" i="38"/>
  <c r="A217" i="38"/>
  <c r="A218" i="38"/>
  <c r="A219" i="38"/>
  <c r="A220" i="38"/>
  <c r="A221" i="38"/>
  <c r="A222" i="38"/>
  <c r="A223" i="38"/>
  <c r="A224" i="38"/>
  <c r="A225" i="38"/>
  <c r="A226" i="38"/>
  <c r="A227" i="38"/>
  <c r="A228" i="38"/>
  <c r="A229" i="38"/>
  <c r="A230" i="38"/>
  <c r="A231" i="38"/>
  <c r="A232" i="38"/>
  <c r="A233" i="38"/>
  <c r="A234" i="38"/>
  <c r="A235" i="38"/>
  <c r="A236" i="38"/>
  <c r="A237" i="38"/>
  <c r="A238" i="38"/>
  <c r="A239" i="38"/>
  <c r="A240" i="38"/>
  <c r="A241" i="38"/>
  <c r="A242" i="38"/>
  <c r="A243" i="38"/>
  <c r="A244" i="38"/>
  <c r="A245" i="38"/>
  <c r="A246" i="38"/>
  <c r="A247" i="38"/>
  <c r="A248" i="38"/>
  <c r="A249" i="38"/>
  <c r="A250" i="38"/>
  <c r="A251" i="38"/>
  <c r="A252" i="38"/>
  <c r="A253" i="38"/>
  <c r="A254" i="38"/>
  <c r="A255" i="38"/>
  <c r="A256" i="38"/>
  <c r="A257" i="38"/>
  <c r="A258" i="38"/>
  <c r="A259" i="38"/>
  <c r="A260" i="38"/>
  <c r="A261" i="38"/>
  <c r="A262" i="38"/>
  <c r="A263" i="38"/>
  <c r="A264" i="38"/>
  <c r="A265" i="38"/>
  <c r="A266" i="38"/>
  <c r="A267" i="38"/>
  <c r="A268" i="38"/>
  <c r="A269" i="38"/>
  <c r="A270" i="38"/>
  <c r="A271" i="38"/>
  <c r="A272" i="38"/>
  <c r="A273" i="38"/>
  <c r="A274" i="38"/>
  <c r="A275" i="38"/>
  <c r="A276" i="38"/>
  <c r="A277" i="38"/>
  <c r="A278" i="38"/>
  <c r="A279" i="38"/>
  <c r="A280" i="38"/>
  <c r="A281" i="38"/>
  <c r="A282" i="38"/>
  <c r="A283" i="38"/>
  <c r="A284" i="38"/>
  <c r="A285" i="38"/>
  <c r="A286" i="38"/>
  <c r="A287" i="38"/>
  <c r="A288" i="38"/>
  <c r="A289" i="38"/>
  <c r="A290" i="38"/>
  <c r="A291" i="38"/>
  <c r="A292" i="38"/>
  <c r="A293" i="38"/>
  <c r="A294" i="38"/>
  <c r="A295" i="38"/>
  <c r="A296" i="38"/>
  <c r="A297" i="38"/>
  <c r="A298" i="38"/>
  <c r="A299" i="38"/>
  <c r="A300" i="38"/>
  <c r="A301" i="38"/>
  <c r="A302" i="38"/>
  <c r="A303" i="38"/>
  <c r="A304" i="38"/>
  <c r="C36" i="26"/>
  <c r="C21" i="26"/>
  <c r="C6" i="26"/>
  <c r="C40" i="28"/>
  <c r="C20" i="8"/>
  <c r="D20" i="8" s="1"/>
  <c r="C6" i="8"/>
  <c r="B4" i="38" l="1"/>
  <c r="B6" i="38"/>
  <c r="B13" i="38" s="1"/>
  <c r="B10" i="38" l="1"/>
  <c r="B11" i="38" s="1"/>
  <c r="B22" i="38"/>
  <c r="B14" i="38" l="1"/>
  <c r="B21" i="38"/>
  <c r="B33" i="38"/>
  <c r="B41" i="38"/>
  <c r="B195" i="38" s="1"/>
  <c r="B32" i="38" l="1"/>
  <c r="B31" i="38"/>
  <c r="B43" i="38"/>
  <c r="B199" i="38"/>
  <c r="B34" i="38" l="1"/>
  <c r="B40" i="38" s="1"/>
  <c r="B52" i="38"/>
  <c r="B62" i="38" s="1"/>
  <c r="B224" i="38"/>
  <c r="B243" i="38" s="1"/>
  <c r="B285" i="38" s="1"/>
  <c r="R12" i="10"/>
  <c r="S12" i="10" s="1"/>
  <c r="AL31" i="10"/>
  <c r="AL30" i="10"/>
  <c r="AL24" i="10"/>
  <c r="AL25" i="10"/>
  <c r="AL26" i="10"/>
  <c r="AL23" i="10"/>
  <c r="AL19" i="10"/>
  <c r="AL12" i="10"/>
  <c r="AL13" i="10"/>
  <c r="AL14" i="10"/>
  <c r="AL7" i="10"/>
  <c r="AL8" i="10"/>
  <c r="R29" i="10"/>
  <c r="R28" i="10"/>
  <c r="R27" i="10"/>
  <c r="R25" i="10"/>
  <c r="R24" i="10"/>
  <c r="R20" i="10"/>
  <c r="R19" i="10"/>
  <c r="R18" i="10"/>
  <c r="R17" i="10"/>
  <c r="C19" i="29"/>
  <c r="C6" i="29"/>
  <c r="B44" i="38" l="1"/>
  <c r="B69" i="38"/>
  <c r="B83" i="38" s="1"/>
  <c r="D19" i="29"/>
  <c r="D6" i="29"/>
  <c r="B95" i="38" l="1"/>
  <c r="B104" i="38" s="1"/>
  <c r="B91" i="38"/>
  <c r="B296" i="38"/>
  <c r="C60" i="28"/>
  <c r="C24" i="28"/>
  <c r="C6" i="28"/>
  <c r="C6" i="27"/>
  <c r="D36" i="26"/>
  <c r="C53" i="26"/>
  <c r="D53" i="26" s="1"/>
  <c r="D21" i="26"/>
  <c r="C69" i="24"/>
  <c r="D69" i="24" s="1"/>
  <c r="C49" i="24"/>
  <c r="D49" i="24" s="1"/>
  <c r="C80" i="25"/>
  <c r="E80" i="25" s="1"/>
  <c r="C59" i="25"/>
  <c r="E59" i="25" s="1"/>
  <c r="C43" i="25"/>
  <c r="E43" i="25" s="1"/>
  <c r="C25" i="25"/>
  <c r="E25" i="25" s="1"/>
  <c r="C6" i="25"/>
  <c r="D10" i="25" s="1"/>
  <c r="C28" i="24"/>
  <c r="D28" i="24" s="1"/>
  <c r="C6" i="24"/>
  <c r="D6" i="24" s="1"/>
  <c r="C90" i="23"/>
  <c r="D90" i="23" s="1"/>
  <c r="C73" i="23"/>
  <c r="D73" i="23" s="1"/>
  <c r="C55" i="23"/>
  <c r="D55" i="23" s="1"/>
  <c r="C39" i="23"/>
  <c r="D39" i="23" s="1"/>
  <c r="C25" i="23"/>
  <c r="D25" i="23" s="1"/>
  <c r="C6" i="23"/>
  <c r="D6" i="23" s="1"/>
  <c r="C48" i="21"/>
  <c r="D48" i="21" s="1"/>
  <c r="C35" i="21"/>
  <c r="D35" i="21" s="1"/>
  <c r="C20" i="21"/>
  <c r="C6" i="21"/>
  <c r="D6" i="21" s="1"/>
  <c r="C6" i="20"/>
  <c r="D6" i="20" s="1"/>
  <c r="C36" i="8"/>
  <c r="D36" i="8" s="1"/>
  <c r="D6" i="8"/>
  <c r="B106" i="38" l="1"/>
  <c r="B107" i="38" s="1"/>
  <c r="B204" i="38" s="1"/>
  <c r="B206" i="38" s="1"/>
  <c r="B212" i="38" s="1"/>
  <c r="B213" i="38" s="1"/>
  <c r="D33" i="25"/>
  <c r="D20" i="21"/>
  <c r="D32" i="25"/>
  <c r="D53" i="25"/>
  <c r="D52" i="25"/>
  <c r="D62" i="25"/>
  <c r="D14" i="25"/>
  <c r="D68" i="25"/>
  <c r="D67" i="25"/>
  <c r="D11" i="25"/>
  <c r="D75" i="25"/>
  <c r="D6" i="28"/>
  <c r="D60" i="28"/>
  <c r="D40" i="28"/>
  <c r="D24" i="28"/>
  <c r="D6" i="27"/>
  <c r="D6" i="26"/>
  <c r="D98" i="25"/>
  <c r="D16" i="25"/>
  <c r="D28" i="25"/>
  <c r="D31" i="25"/>
  <c r="D51" i="25"/>
  <c r="D74" i="25"/>
  <c r="D66" i="25"/>
  <c r="D96" i="25"/>
  <c r="D88" i="25"/>
  <c r="D90" i="25"/>
  <c r="D97" i="25"/>
  <c r="D89" i="25"/>
  <c r="D19" i="25"/>
  <c r="D39" i="25"/>
  <c r="D30" i="25"/>
  <c r="D50" i="25"/>
  <c r="D73" i="25"/>
  <c r="D65" i="25"/>
  <c r="D95" i="25"/>
  <c r="D87" i="25"/>
  <c r="D20" i="25"/>
  <c r="D38" i="25"/>
  <c r="D29" i="25"/>
  <c r="D49" i="25"/>
  <c r="D72" i="25"/>
  <c r="D64" i="25"/>
  <c r="D94" i="25"/>
  <c r="D86" i="25"/>
  <c r="D37" i="25"/>
  <c r="D35" i="25"/>
  <c r="D48" i="25"/>
  <c r="D71" i="25"/>
  <c r="D63" i="25"/>
  <c r="D93" i="25"/>
  <c r="D85" i="25"/>
  <c r="D9" i="25"/>
  <c r="D36" i="25"/>
  <c r="D55" i="25"/>
  <c r="D47" i="25"/>
  <c r="D70" i="25"/>
  <c r="D83" i="25"/>
  <c r="D92" i="25"/>
  <c r="D84" i="25"/>
  <c r="D34" i="25"/>
  <c r="D54" i="25"/>
  <c r="D46" i="25"/>
  <c r="D69" i="25"/>
  <c r="D99" i="25"/>
  <c r="D91" i="25"/>
  <c r="D12" i="25"/>
  <c r="D17" i="25"/>
  <c r="E6" i="25"/>
  <c r="D18" i="25"/>
  <c r="D13" i="25"/>
  <c r="D21" i="25"/>
  <c r="D15" i="25"/>
  <c r="B215" i="38" l="1"/>
  <c r="B242" i="38" s="1"/>
  <c r="B249" i="38" s="1"/>
  <c r="C16" i="39"/>
  <c r="D16" i="39"/>
  <c r="E15" i="39"/>
  <c r="A5" i="9"/>
  <c r="A6" i="9"/>
  <c r="A7" i="9"/>
  <c r="A8" i="9"/>
  <c r="A9" i="9"/>
  <c r="A10" i="9"/>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3" i="9"/>
  <c r="A134" i="9"/>
  <c r="A135" i="9"/>
  <c r="A136" i="9"/>
  <c r="A137" i="9"/>
  <c r="A138" i="9"/>
  <c r="A139" i="9"/>
  <c r="A140" i="9"/>
  <c r="A141" i="9"/>
  <c r="A142" i="9"/>
  <c r="A143" i="9"/>
  <c r="A144" i="9"/>
  <c r="A145" i="9"/>
  <c r="A146" i="9"/>
  <c r="A147" i="9"/>
  <c r="A148" i="9"/>
  <c r="A149" i="9"/>
  <c r="A150" i="9"/>
  <c r="A151" i="9"/>
  <c r="A152" i="9"/>
  <c r="A153" i="9"/>
  <c r="A4" i="9"/>
  <c r="D15" i="39" l="1"/>
  <c r="C13" i="39"/>
  <c r="E13" i="39"/>
  <c r="C41" i="39"/>
  <c r="D13" i="39"/>
  <c r="E22" i="39"/>
  <c r="E14" i="39"/>
  <c r="D43" i="39"/>
  <c r="C14" i="39"/>
  <c r="E18" i="39"/>
  <c r="D14" i="39"/>
  <c r="D32" i="39"/>
  <c r="D17" i="39"/>
  <c r="C15" i="39"/>
  <c r="C44" i="39"/>
  <c r="E11" i="39"/>
  <c r="C11" i="39"/>
  <c r="E9" i="39"/>
  <c r="C10" i="39"/>
  <c r="E12" i="39"/>
  <c r="D11" i="39"/>
  <c r="D9" i="39"/>
  <c r="C12" i="39"/>
  <c r="D12" i="39"/>
  <c r="E10" i="39"/>
  <c r="C9" i="39"/>
  <c r="D10" i="39"/>
  <c r="C48" i="39"/>
  <c r="E37" i="39"/>
  <c r="E21" i="39"/>
  <c r="E35" i="39"/>
  <c r="E25" i="39"/>
  <c r="C20" i="39"/>
  <c r="D31" i="39"/>
  <c r="C43" i="39"/>
  <c r="E31" i="39"/>
  <c r="E29" i="39"/>
  <c r="E43" i="39"/>
  <c r="C21" i="39"/>
  <c r="E44" i="39"/>
  <c r="C47" i="39"/>
  <c r="E36" i="39"/>
  <c r="D29" i="39"/>
  <c r="E28" i="39"/>
  <c r="D34" i="39"/>
  <c r="C39" i="39"/>
  <c r="E32" i="39"/>
  <c r="C45" i="39"/>
  <c r="C38" i="39"/>
  <c r="E34" i="39"/>
  <c r="C30" i="39"/>
  <c r="E23" i="39"/>
  <c r="E48" i="39"/>
  <c r="D46" i="39"/>
  <c r="E40" i="39"/>
  <c r="D41" i="39"/>
  <c r="C42" i="39"/>
  <c r="E24" i="39"/>
  <c r="E20" i="39"/>
  <c r="D20" i="39"/>
  <c r="E19" i="39"/>
  <c r="C33" i="39"/>
  <c r="C24" i="39"/>
  <c r="C28" i="39"/>
  <c r="D39" i="39"/>
  <c r="D45" i="39"/>
  <c r="D47" i="39"/>
  <c r="D30" i="39"/>
  <c r="C18" i="39"/>
  <c r="D25" i="39"/>
  <c r="C37" i="39"/>
  <c r="C26" i="39"/>
  <c r="C19" i="39"/>
  <c r="D22" i="39"/>
  <c r="C35" i="39"/>
  <c r="C36" i="39"/>
  <c r="C29" i="39"/>
  <c r="D37" i="39"/>
  <c r="E46" i="39"/>
  <c r="C46" i="39"/>
  <c r="E41" i="39"/>
  <c r="C23" i="39"/>
  <c r="D38" i="39"/>
  <c r="D35" i="39"/>
  <c r="D18" i="39"/>
  <c r="E38" i="39"/>
  <c r="D42" i="39"/>
  <c r="E33" i="39"/>
  <c r="E30" i="39"/>
  <c r="E42" i="39"/>
  <c r="D24" i="39"/>
  <c r="D36" i="39"/>
  <c r="C40" i="39"/>
  <c r="D48" i="39"/>
  <c r="C31" i="39"/>
  <c r="C32" i="39"/>
  <c r="D27" i="39"/>
  <c r="E17" i="39"/>
  <c r="C27" i="39"/>
  <c r="D33" i="39"/>
  <c r="D26" i="39"/>
  <c r="D44" i="39"/>
  <c r="C22" i="39"/>
  <c r="E27" i="39"/>
  <c r="D40" i="39"/>
  <c r="D19" i="39"/>
  <c r="C34" i="39"/>
  <c r="C17" i="39"/>
  <c r="E39" i="39"/>
  <c r="D21" i="39"/>
  <c r="D28" i="39"/>
  <c r="E16" i="39"/>
  <c r="E26" i="39"/>
  <c r="E47" i="39"/>
  <c r="E45" i="39"/>
  <c r="C25" i="39"/>
  <c r="D23" i="39"/>
  <c r="R5" i="10"/>
  <c r="S5" i="10" s="1"/>
  <c r="R7" i="10"/>
  <c r="S7" i="10" s="1"/>
  <c r="R6" i="10"/>
  <c r="S6" i="10" s="1"/>
  <c r="B65" i="7" l="1"/>
  <c r="B66" i="7"/>
  <c r="B67" i="7"/>
  <c r="B68" i="7"/>
  <c r="B69" i="7"/>
  <c r="B70" i="7"/>
  <c r="B71" i="7"/>
  <c r="B72" i="7"/>
  <c r="B73" i="7"/>
  <c r="B74" i="7"/>
  <c r="B75" i="7"/>
  <c r="B76" i="7"/>
  <c r="B77" i="7"/>
  <c r="B78" i="7"/>
  <c r="B79" i="7"/>
  <c r="B80" i="7"/>
  <c r="B81" i="7"/>
  <c r="B82" i="7"/>
  <c r="B83" i="7"/>
  <c r="B84" i="7"/>
  <c r="B85" i="7"/>
  <c r="B86" i="7"/>
  <c r="B87" i="7"/>
  <c r="B88" i="7"/>
  <c r="B89" i="7"/>
  <c r="B90" i="7"/>
  <c r="B91" i="7"/>
  <c r="B92" i="7"/>
  <c r="B93" i="7"/>
  <c r="B94" i="7"/>
  <c r="B95" i="7"/>
  <c r="B96" i="7"/>
  <c r="B97" i="7"/>
  <c r="B98" i="7"/>
  <c r="B99" i="7"/>
  <c r="B100" i="7"/>
  <c r="B101" i="7"/>
  <c r="B102" i="7"/>
  <c r="B103" i="7"/>
  <c r="B104" i="7"/>
  <c r="B105" i="7"/>
  <c r="B106" i="7"/>
  <c r="B107" i="7"/>
  <c r="B108" i="7"/>
  <c r="B109" i="7"/>
  <c r="B110" i="7"/>
  <c r="B111" i="7"/>
  <c r="B112" i="7"/>
  <c r="B113" i="7"/>
  <c r="B114" i="7"/>
  <c r="B115" i="7"/>
  <c r="B116" i="7"/>
  <c r="B117" i="7"/>
  <c r="B118" i="7"/>
  <c r="B119" i="7"/>
  <c r="B120" i="7"/>
  <c r="B121" i="7"/>
  <c r="B122" i="7"/>
  <c r="B123" i="7"/>
  <c r="B124" i="7"/>
  <c r="B125" i="7"/>
  <c r="B126" i="7"/>
  <c r="B127" i="7"/>
  <c r="B128" i="7"/>
  <c r="B129" i="7"/>
  <c r="B130" i="7"/>
  <c r="B131" i="7"/>
  <c r="B132" i="7"/>
  <c r="B133" i="7"/>
  <c r="B134" i="7"/>
  <c r="B135" i="7"/>
  <c r="B136" i="7"/>
  <c r="B137" i="7"/>
  <c r="B138" i="7"/>
  <c r="B139" i="7"/>
  <c r="B140" i="7"/>
  <c r="B141" i="7"/>
  <c r="B142" i="7"/>
  <c r="B143" i="7"/>
  <c r="B144" i="7"/>
  <c r="B145" i="7"/>
  <c r="B146" i="7"/>
  <c r="B147" i="7"/>
  <c r="B148" i="7"/>
  <c r="B149" i="7"/>
  <c r="B150" i="7"/>
  <c r="B151" i="7"/>
  <c r="B152" i="7"/>
  <c r="B153" i="7"/>
  <c r="B154" i="7"/>
  <c r="B155" i="7"/>
  <c r="B156" i="7"/>
  <c r="B157" i="7"/>
  <c r="B158" i="7"/>
  <c r="B159" i="7"/>
  <c r="B160" i="7"/>
  <c r="B161" i="7"/>
  <c r="B162" i="7"/>
  <c r="B163" i="7"/>
  <c r="B164" i="7"/>
  <c r="B165" i="7"/>
  <c r="B166" i="7"/>
  <c r="B167" i="7"/>
  <c r="B168" i="7"/>
  <c r="B169" i="7"/>
  <c r="B170" i="7"/>
  <c r="B171" i="7"/>
  <c r="B172" i="7"/>
  <c r="B173" i="7"/>
  <c r="B174" i="7"/>
  <c r="B175" i="7"/>
  <c r="B176" i="7"/>
  <c r="B177" i="7"/>
  <c r="B178" i="7"/>
  <c r="B179" i="7"/>
  <c r="B180" i="7"/>
  <c r="B181" i="7"/>
  <c r="B182" i="7"/>
  <c r="B183" i="7"/>
  <c r="B184" i="7"/>
  <c r="B185" i="7"/>
  <c r="B186" i="7"/>
  <c r="B187" i="7"/>
  <c r="B188" i="7"/>
  <c r="B189" i="7"/>
  <c r="B190" i="7"/>
  <c r="B191" i="7"/>
  <c r="B192" i="7"/>
  <c r="B193" i="7"/>
  <c r="B194" i="7"/>
  <c r="B195" i="7"/>
  <c r="B196" i="7"/>
  <c r="B197" i="7"/>
  <c r="B198" i="7"/>
  <c r="B199" i="7"/>
  <c r="B200" i="7"/>
  <c r="B201" i="7"/>
  <c r="B202" i="7"/>
  <c r="B203" i="7"/>
  <c r="B204" i="7"/>
  <c r="B205" i="7"/>
  <c r="B206" i="7"/>
  <c r="B207" i="7"/>
  <c r="B208" i="7"/>
  <c r="B209" i="7"/>
  <c r="B210" i="7"/>
  <c r="B211" i="7"/>
  <c r="B212" i="7"/>
  <c r="B213" i="7"/>
  <c r="B214" i="7"/>
  <c r="B215" i="7"/>
  <c r="B216" i="7"/>
  <c r="B217" i="7"/>
  <c r="B218" i="7"/>
  <c r="B219" i="7"/>
  <c r="B220" i="7"/>
  <c r="B221" i="7"/>
  <c r="B222" i="7"/>
  <c r="B223" i="7"/>
  <c r="B224" i="7"/>
  <c r="B225" i="7"/>
  <c r="B226" i="7"/>
  <c r="B227" i="7"/>
  <c r="B228" i="7"/>
  <c r="B229" i="7"/>
  <c r="B230" i="7"/>
  <c r="B231" i="7"/>
  <c r="B232" i="7"/>
  <c r="B233" i="7"/>
  <c r="B234" i="7"/>
  <c r="B235" i="7"/>
  <c r="B236" i="7"/>
  <c r="B237" i="7"/>
  <c r="B238" i="7"/>
  <c r="B239" i="7"/>
  <c r="B240" i="7"/>
  <c r="B241" i="7"/>
  <c r="B242" i="7"/>
  <c r="B243" i="7"/>
  <c r="B244" i="7"/>
  <c r="B245" i="7"/>
  <c r="B246" i="7"/>
  <c r="B247" i="7"/>
  <c r="B248" i="7"/>
  <c r="B249" i="7"/>
  <c r="B250" i="7"/>
  <c r="B251" i="7"/>
  <c r="B252" i="7"/>
  <c r="B253" i="7"/>
  <c r="B254" i="7"/>
  <c r="B255" i="7"/>
  <c r="B256" i="7"/>
  <c r="B257" i="7"/>
  <c r="B258" i="7"/>
  <c r="B259" i="7"/>
  <c r="B260" i="7"/>
  <c r="B261" i="7"/>
  <c r="B262" i="7"/>
  <c r="B263" i="7"/>
  <c r="B264" i="7"/>
  <c r="B265" i="7"/>
  <c r="B266" i="7"/>
  <c r="B267" i="7"/>
  <c r="B268" i="7"/>
  <c r="B269" i="7"/>
  <c r="B270" i="7"/>
  <c r="B271" i="7"/>
  <c r="B272" i="7"/>
  <c r="B273" i="7"/>
  <c r="B274" i="7"/>
  <c r="B275" i="7"/>
  <c r="B276" i="7"/>
  <c r="B277" i="7"/>
  <c r="B278" i="7"/>
  <c r="B279" i="7"/>
  <c r="B280" i="7"/>
  <c r="B281" i="7"/>
  <c r="B282" i="7"/>
  <c r="B283" i="7"/>
  <c r="B284" i="7"/>
  <c r="B285" i="7"/>
  <c r="B286" i="7"/>
  <c r="B287" i="7"/>
  <c r="B288" i="7"/>
  <c r="B289" i="7"/>
  <c r="B290" i="7"/>
  <c r="B291" i="7"/>
  <c r="B292" i="7"/>
  <c r="B293" i="7"/>
  <c r="B294" i="7"/>
  <c r="B302" i="7"/>
  <c r="B303" i="7"/>
  <c r="B304" i="7"/>
  <c r="B305" i="7"/>
  <c r="B306" i="7"/>
  <c r="B54" i="7"/>
  <c r="B5" i="7"/>
  <c r="B6" i="7"/>
  <c r="B7" i="7"/>
  <c r="B8" i="7"/>
  <c r="B9" i="7"/>
  <c r="B10" i="7"/>
  <c r="B11" i="7"/>
  <c r="B12" i="7"/>
  <c r="B13" i="7"/>
  <c r="B14" i="7"/>
  <c r="B15" i="7"/>
  <c r="B16" i="7"/>
  <c r="B17" i="7"/>
  <c r="B18" i="7"/>
  <c r="B19" i="7"/>
  <c r="B20" i="7"/>
  <c r="B21" i="7"/>
  <c r="B22" i="7"/>
  <c r="B23" i="7"/>
  <c r="B24" i="7"/>
  <c r="B25" i="7"/>
  <c r="B26" i="7"/>
  <c r="B27" i="7"/>
  <c r="B28" i="7"/>
  <c r="B29" i="7"/>
  <c r="B30" i="7"/>
  <c r="B31" i="7"/>
  <c r="B32" i="7"/>
  <c r="B33" i="7"/>
  <c r="B34" i="7"/>
  <c r="B35" i="7"/>
  <c r="B36" i="7"/>
  <c r="B37" i="7"/>
  <c r="B38" i="7"/>
  <c r="B39" i="7"/>
  <c r="B40" i="7"/>
  <c r="B41" i="7"/>
  <c r="B42" i="7"/>
  <c r="B43" i="7"/>
  <c r="B44" i="7"/>
  <c r="B45" i="7"/>
  <c r="B46" i="7"/>
  <c r="B47" i="7"/>
  <c r="B48" i="7"/>
  <c r="B49" i="7"/>
  <c r="B50" i="7"/>
  <c r="B51" i="7"/>
  <c r="B52" i="7"/>
  <c r="B53" i="7"/>
  <c r="B55" i="7"/>
  <c r="B56" i="7"/>
  <c r="B57" i="7"/>
  <c r="B58" i="7"/>
  <c r="B59" i="7"/>
  <c r="B60" i="7"/>
  <c r="B61" i="7"/>
  <c r="B62" i="7"/>
  <c r="B63" i="7"/>
  <c r="B64" i="7"/>
  <c r="B4" i="7"/>
</calcChain>
</file>

<file path=xl/sharedStrings.xml><?xml version="1.0" encoding="utf-8"?>
<sst xmlns="http://schemas.openxmlformats.org/spreadsheetml/2006/main" count="3267" uniqueCount="1389">
  <si>
    <t>Information</t>
  </si>
  <si>
    <t>Guidance</t>
  </si>
  <si>
    <t xml:space="preserve">This tool is adapted from various scorecards and self-assessment tools (ASLM's LABNET, Joint External Evaluations, WHO LAT) to provide a broad understanding of country needs in laboratory system strengthening.
Answering each of the questions in the tool will provide a list of interventions and activities which may be undertaken to advance capabilities of the laboratory system. </t>
  </si>
  <si>
    <t xml:space="preserve">The modular structure of this tool permits respondents to use any of the optional modules independent of other modules. Two of these modules (A and B) are mandatory for use of the tool as they provide critical information. </t>
  </si>
  <si>
    <t>Step 1</t>
  </si>
  <si>
    <t>Step 2</t>
  </si>
  <si>
    <t>Step 3</t>
  </si>
  <si>
    <t>Step 4</t>
  </si>
  <si>
    <r>
      <t xml:space="preserve">Respond to questions in modules </t>
    </r>
    <r>
      <rPr>
        <b/>
        <sz val="11"/>
        <color theme="1"/>
        <rFont val="Arial"/>
        <family val="2"/>
      </rPr>
      <t xml:space="preserve">A </t>
    </r>
    <r>
      <rPr>
        <sz val="11"/>
        <color theme="1"/>
        <rFont val="Arial"/>
        <family val="2"/>
      </rPr>
      <t xml:space="preserve">and </t>
    </r>
    <r>
      <rPr>
        <b/>
        <sz val="11"/>
        <color theme="1"/>
        <rFont val="Arial"/>
        <family val="2"/>
      </rPr>
      <t>B</t>
    </r>
    <r>
      <rPr>
        <sz val="11"/>
        <color theme="1"/>
        <rFont val="Arial"/>
        <family val="2"/>
      </rPr>
      <t>, and any other selected modules</t>
    </r>
  </si>
  <si>
    <t>Review responses to input questions in the Result Dashboard</t>
  </si>
  <si>
    <t>Select interventions and activities based on reported level of readiness</t>
  </si>
  <si>
    <t>View a summary of selected interventions and activities</t>
  </si>
  <si>
    <t xml:space="preserve">This tool covers 9 core capabilities relevant to laboratory systems. These capabilities are divided into modules: </t>
  </si>
  <si>
    <r>
      <t xml:space="preserve">This tool is not inteded to be used to re-assess readiness of lab systems. </t>
    </r>
    <r>
      <rPr>
        <b/>
        <sz val="11"/>
        <color theme="1"/>
        <rFont val="Arial"/>
        <family val="2"/>
      </rPr>
      <t xml:space="preserve">Respondents are encouraged to use results of previous lab assessments (ASLM's LABNET, WHO LAT and Joint External Evaluations) to identify the level of readiness in country. </t>
    </r>
  </si>
  <si>
    <t>Mandatory modules</t>
  </si>
  <si>
    <t>A. Political, legal and regulatory structures</t>
  </si>
  <si>
    <t>B. Structure and organization of the laboratory network</t>
  </si>
  <si>
    <t>Optional Modules</t>
  </si>
  <si>
    <t>C. Coverage and availability</t>
  </si>
  <si>
    <t>D. Lab Information Systems</t>
  </si>
  <si>
    <t xml:space="preserve">Responses are used only to provide a list of specific interventions and activities which may advance laboratory system strengthening. </t>
  </si>
  <si>
    <t>E. Infrastucture and equipment</t>
  </si>
  <si>
    <t>F. Quality management</t>
  </si>
  <si>
    <t>G. Human Resources</t>
  </si>
  <si>
    <t>H. Biosafety and biosecurity</t>
  </si>
  <si>
    <t>I. Priority Diseases</t>
  </si>
  <si>
    <t>Click here to get started →</t>
  </si>
  <si>
    <r>
      <rPr>
        <b/>
        <sz val="10"/>
        <color theme="1"/>
        <rFont val="Arial"/>
        <family val="2"/>
      </rPr>
      <t>Acknowledgement of Support &amp; Sources</t>
    </r>
    <r>
      <rPr>
        <sz val="10"/>
        <color theme="1"/>
        <rFont val="Arial"/>
        <family val="2"/>
      </rPr>
      <t xml:space="preserve">
This tool relies heavily on the work undertaken by the African Society for Laboratory Medicine (ASLM), and is built on the LABNET Scorecard developed in 2016.
</t>
    </r>
  </si>
  <si>
    <t>1. Settling the Score: How a Laboratory Network Assessment Tool Can be Used to Score Functionality</t>
  </si>
  <si>
    <t>2. A new matrix for scoring the functionality of national laboratory networks in Africa: introducing the LABNET scorecard (AJLM, 2016)</t>
  </si>
  <si>
    <t>Getting Started</t>
  </si>
  <si>
    <t>Step 1 - Respondents</t>
  </si>
  <si>
    <t>Step 3 - Indicators</t>
  </si>
  <si>
    <t>Please identify the stakeholders involved in completing this tool using the check-boxes below</t>
  </si>
  <si>
    <t xml:space="preserve">Please select the indicator groups you wish to provide responses for. Indicators A and B are mandatory. </t>
  </si>
  <si>
    <t>Individual Lab Directorate staff</t>
  </si>
  <si>
    <t>Include</t>
  </si>
  <si>
    <t>Modules</t>
  </si>
  <si>
    <t>Multiple Lab Directorate staff</t>
  </si>
  <si>
    <t>A. Political, Legal and Regulatory Structures</t>
  </si>
  <si>
    <t>Lab Directorate Technical Working Group</t>
  </si>
  <si>
    <t>B. Structure and Organization of the Laboratory Network</t>
  </si>
  <si>
    <t>C. Coverage and Availability</t>
  </si>
  <si>
    <t>Please identify the consultative process for completing this tool</t>
  </si>
  <si>
    <t>E. Infrastucture and Equipment</t>
  </si>
  <si>
    <t>F. Quality Management</t>
  </si>
  <si>
    <t>Face-to-face meeting</t>
  </si>
  <si>
    <t>Virtual meeting (zoom, webex, skype, etc)</t>
  </si>
  <si>
    <t>H. Biosafety and Biosecurity</t>
  </si>
  <si>
    <t>Via email</t>
  </si>
  <si>
    <r>
      <t xml:space="preserve">Each indicator is graded into five levels of readiness to chose from in the continuum of readiness. </t>
    </r>
    <r>
      <rPr>
        <b/>
        <sz val="11"/>
        <color theme="1"/>
        <rFont val="Arial"/>
        <family val="2"/>
      </rPr>
      <t>Please read each question and levels carefully</t>
    </r>
    <r>
      <rPr>
        <sz val="11"/>
        <color theme="1"/>
        <rFont val="Arial"/>
        <family val="2"/>
      </rPr>
      <t>, and select the level which most accurately represents the country reality.</t>
    </r>
  </si>
  <si>
    <t>Step 2 - Select Country</t>
  </si>
  <si>
    <t>Please select the country for which responses are being submitted using the drop-down list below.</t>
  </si>
  <si>
    <t>Look for information and tips where this icon appears.</t>
  </si>
  <si>
    <t>Input</t>
  </si>
  <si>
    <t>Response</t>
  </si>
  <si>
    <t>Selected</t>
  </si>
  <si>
    <t>&lt;- Keep TRUE as default</t>
  </si>
  <si>
    <t>Modules selected in the first step will be indicated in the header.</t>
  </si>
  <si>
    <t>This is a mandatory module. All questions must have responses selected.</t>
  </si>
  <si>
    <t>A1</t>
  </si>
  <si>
    <t>Does the Ministry of Health have a dedicated organizational unit in charge of laboratory coordination?</t>
  </si>
  <si>
    <t>There are several entities in charge of laboratory coordination.</t>
  </si>
  <si>
    <t>Only one response may be selected per question</t>
  </si>
  <si>
    <t>There is a lab coordinator, but not a senior MOH Lab Director. There is an official mandate, defined TORs and setting of targets for the MOH Lab Directorate.</t>
  </si>
  <si>
    <t>A dedicated entity exists, BUT lacks coordination with disease specific programs, environmental health, animal health, occupational health and disease surveillance</t>
  </si>
  <si>
    <t>The entity is a directorate or a department, representing laboratory services at top management level of the MOH, BUT private and international development sectors are NOT included in oversight.</t>
  </si>
  <si>
    <t>The Ministry of Health has a dedicated organizational unit in charge of laboratory coordination, with private and international development sectors. The unit meets regularly with key stakeholders.</t>
  </si>
  <si>
    <t>A2</t>
  </si>
  <si>
    <t>Is there an available laboratory policy and strategic plan?</t>
  </si>
  <si>
    <t>There is no national laboratory policy and no strategic plan</t>
  </si>
  <si>
    <t>A national laboratory policy and an integrated National Lab Strategic Plan (NLSP) is in place, BUT have not been enacted and validated</t>
  </si>
  <si>
    <t>A national laboratory policy and integrated National Lab Strategic Plan are in place, BUT not all strategic objectives been funded</t>
  </si>
  <si>
    <t>A national laboratory policy and integrated National Lab Strategic Plan are in place, BUT implementation is ongoing</t>
  </si>
  <si>
    <t>A national laboratory policy and a costed integrated Lab Strategic Plan is implemented with M&amp;E ongoing</t>
  </si>
  <si>
    <t>A3</t>
  </si>
  <si>
    <t>Has the country adapted and implemented global diagnostic guidelines for priority diseases (HIV, TB ,Malaria, COVID-19 etc)?</t>
  </si>
  <si>
    <t xml:space="preserve">Global diagnostic guidelines / strategies for priority diseases (HIV, TB ,Malaria, COVID-19 etc) have not been adapted in national strategic plans </t>
  </si>
  <si>
    <t>Global diagnostic guidelines have been partially adapted in national strategic plans (i.e. 1 to 2 of the disease areas has adapted plans)</t>
  </si>
  <si>
    <t>Global diagnostic guidelines / strategies have been adapted, but have not been implemented</t>
  </si>
  <si>
    <t>Phased scale-up of disease specific diagnostic guidance is underway (partially implemented)</t>
  </si>
  <si>
    <t>Global guidelines have been adapted, and implementation is at full scale; BUT there are isolated systematic gaps with implementation</t>
  </si>
  <si>
    <t>Continue to the next topic →</t>
  </si>
  <si>
    <t>Use links to navigate to the next topic</t>
  </si>
  <si>
    <t>B1</t>
  </si>
  <si>
    <t>Is there a designated national reference (NRL) or a national public health laboratory (NPHL) in the country</t>
  </si>
  <si>
    <t xml:space="preserve">An NRL or NPHL laboratory has been designated. </t>
  </si>
  <si>
    <t>A NRL or NPHL has been designated with clear TORs to coordinate public health functions of the national laboratory network.</t>
  </si>
  <si>
    <t>A NRL or NPHL coordinates public health functions of the national laboratory network and has informal links with national agencies for animal health, food production and the environment, focusing on public health.</t>
  </si>
  <si>
    <t>A NRL or NPHL coordinates public health functions of the national laboratory network. There is a formal link (defined by MoU) with national agencies for animal health, food production and the environment, focusing on public health.</t>
  </si>
  <si>
    <t>A NRL or NPHL coordinates public health functions of the national laboratory network. There is a formal link (defined by MoU) with national AND international agencies for animal health, food production and the environment, focusing on public health.</t>
  </si>
  <si>
    <t>C1</t>
  </si>
  <si>
    <t>Are all disease program laboratory services fully integrated at sub-national level?</t>
  </si>
  <si>
    <t>No collaboration takes place between disease programs at sub-national level</t>
  </si>
  <si>
    <t>Some general laboratories perform selected testing for some disease programs at sub-national level</t>
  </si>
  <si>
    <t>The whole general laboratory network performs selected testing for some disease programs at sub-national level</t>
  </si>
  <si>
    <t>The whole general laboratory network performs selected testing and /or referral of tests is defined for all disease programs at sub-national level</t>
  </si>
  <si>
    <t>Full integration of all laboratory services from all disease programs into the national laboratory network at a national level</t>
  </si>
  <si>
    <t>C2</t>
  </si>
  <si>
    <t>Is there a current map or list of laboratories that fall under the national laboratory network?</t>
  </si>
  <si>
    <t>Only for some laboratories for human health in the public sector.</t>
  </si>
  <si>
    <t>For all human health laboratories and some veterinary and environment laboratories in the public and private sectors.</t>
  </si>
  <si>
    <t>All laboratories under the One Health concept, including public and private labs; however GPS mapping is incomplete.</t>
  </si>
  <si>
    <t>All laboratories under the One Health concept, including public and private labs. Some laboratories from the private, not-for-profit, military and academia are included. GPS mapping is incomplete.</t>
  </si>
  <si>
    <t>All laboratories under one Health in the country are inventoried and GPS mapped.</t>
  </si>
  <si>
    <t>C3</t>
  </si>
  <si>
    <t>Is there access to diagnostic testing for priority diseases in all districts?</t>
  </si>
  <si>
    <t>Onsite testing and/or referral services are available for some priority diseases in &lt;10% of the districts</t>
  </si>
  <si>
    <t>Onsite testing and/or referral services are available in 10-49% of the districts.</t>
  </si>
  <si>
    <t>Onsite testing and/or referral services are available in &gt;=50% of the districts.</t>
  </si>
  <si>
    <t>Onsite testing and/or referral laboratory services available for all priority diseases and all districts.</t>
  </si>
  <si>
    <t>Onsite testing and/or referral laboratory services available for all priority diseases and all districts. Testing for additional pathogens of public health importance is available in all districts.</t>
  </si>
  <si>
    <t>C4</t>
  </si>
  <si>
    <t>Are staff trained in sample collection, referral, transportation and reception?</t>
  </si>
  <si>
    <t>Yes, only through in- service trainings</t>
  </si>
  <si>
    <t>In-service training is available for some categories of workers and pre-service trainings is available at some levels.</t>
  </si>
  <si>
    <t>In-service training is available for all categories of workers and is sanctioned by a certificate. Some pre-service training with regular refresher trainings are available at some levels.</t>
  </si>
  <si>
    <t>Yes, pre-service AND in- service training with regular refresher trainings for all workers and at all levels.</t>
  </si>
  <si>
    <t>Pre-service AND in- service training is conducted with regular refresher trainings for all workers and at all levels. Regular competency testing and supervision at all levels.</t>
  </si>
  <si>
    <t>C5</t>
  </si>
  <si>
    <t>Are national sample referral and transportation systems in place?</t>
  </si>
  <si>
    <t>There is currently no sample transport system for biological samples</t>
  </si>
  <si>
    <t>A sample referral system is in place for only some parts of the country to transport certain types of samples from community to district laboratories; service is available in less than 50% of the districts.</t>
  </si>
  <si>
    <t>A sample referral system is in place to transport certain types of samples from lower to appropriate higher tier in 50-80% of the districts.</t>
  </si>
  <si>
    <t>An integrated sample referral system with national (&gt;80% of the districts) coverage is in place to transport samples from all lower to appropriate higher levels. The system uses certified couriers. A sample tracking system is in place for some samples or in some part of the country.</t>
  </si>
  <si>
    <t>A regularly tested integrated sample referral system with tracking and national coverage is in place for all kinds of samples, connecting all tiers of the network with appropriate higher levels. The system uses certified couriers.</t>
  </si>
  <si>
    <t>D1</t>
  </si>
  <si>
    <t>Is there a system in place that allows for a sample to be tracked from the submitting lab to the reference lab and for the results/reports to be received by the referring labs?</t>
  </si>
  <si>
    <t xml:space="preserve">There is no tracking system </t>
  </si>
  <si>
    <t xml:space="preserve">There is an informal tracking system, which is irregular and not consistent. It is not managed nationally. </t>
  </si>
  <si>
    <t>A sample tracking system for referred samples only exists at upper levels of the health system (urban / regional hospitals)</t>
  </si>
  <si>
    <t xml:space="preserve">A sample tracking system for referred samples exists at all levels of the health system, but reporting mechanisms for monitoring system performance are not available. </t>
  </si>
  <si>
    <t>A national tracking system for referred samples exists and provides reports on a timely basis and referred data are routinely or regularly reviewed</t>
  </si>
  <si>
    <t>D2</t>
  </si>
  <si>
    <t>Does the sample tracking system in place allow for a sample to be tracked from the health facility to the lab?</t>
  </si>
  <si>
    <t>No tracking is available for samples referred from the health facility to lab</t>
  </si>
  <si>
    <t>Tracking is available for samples referred from the health facility to lab, but on an ad-hoc basis</t>
  </si>
  <si>
    <t>The system is capable of tracking samples from the health facility to the lab, but only in &lt;50% of health facilities</t>
  </si>
  <si>
    <t>The sample tracking system is capable of tracking all samples from the health facility to the lab in the entire country</t>
  </si>
  <si>
    <t>The sample tracking system is capable of tracking all samples from the health facility to lab throughout the country, with performance data regularly reported in KPIs at national level</t>
  </si>
  <si>
    <t>D3</t>
  </si>
  <si>
    <t>Is there a fully functional laboratory data unit with adequately trained personnel, hardware and software that receives laboratory data from all levels, analyzes data and generates reports?</t>
  </si>
  <si>
    <t>There is no laboratory data unit</t>
  </si>
  <si>
    <t>There is a laboratory data unit, but it is not fully equipped and training is not available</t>
  </si>
  <si>
    <t>There is a unit with staff, which is equipped and has some training, but it is not fully operational.</t>
  </si>
  <si>
    <t>There is a fully operational laboratory data unit which is fully equipped and has trained staff</t>
  </si>
  <si>
    <t>The fully functional laboratory data unit produces regular reports and KPIs on performance of the laboratory system and sample transportation network</t>
  </si>
  <si>
    <t>D4</t>
  </si>
  <si>
    <t>Is statistical data reported, analyzed, used for decision making purposes and shared inter-sectorally?</t>
  </si>
  <si>
    <t xml:space="preserve">There is no reporting of data. </t>
  </si>
  <si>
    <t xml:space="preserve">Only the national laboratory has the capacity to report aggregate data to the MoH; reporting is informal and irregular. </t>
  </si>
  <si>
    <t>Data are aggregated at some laboratories but not reported to national level.</t>
  </si>
  <si>
    <t>Data are aggregated from all levels. Procedures are in place for inter sectoral data sharing. Reports are sent to the national unit and data are collated and analyzed nationally.</t>
  </si>
  <si>
    <t>National data reports are written, distributed and shared with other sectors within the government.</t>
  </si>
  <si>
    <t>D5</t>
  </si>
  <si>
    <t>Is there an electronic system supporting the reporting of laboratory data?</t>
  </si>
  <si>
    <t>There is no electronic system supporting reporting of laboratory data</t>
  </si>
  <si>
    <t>Electronic reporting is only functional in only a few laboratories</t>
  </si>
  <si>
    <t>Electronic reporting is functional at central level laboratories and in some regional level laboratories. It is routinely used for specimen tracking. There are limitations with reporting, forecasting and management.</t>
  </si>
  <si>
    <t>Electronic reporting is functional at all laboratories. It is routinely used for specimen tracking and reporting, forecasting and management.</t>
  </si>
  <si>
    <t>Electronic reporting is fully functional at all levels and routinely used for quality improvement and management.</t>
  </si>
  <si>
    <t>D6</t>
  </si>
  <si>
    <t>Is the Laboratory Information Systems (LIS) interoperable with electronic medical records, the Logistics Management Information Systems (LIMS) and the Health Management Information Systems (e.g. DHIS2)?</t>
  </si>
  <si>
    <t>LIS is not interoperable with electronic medical records, LMIS and HMIS</t>
  </si>
  <si>
    <t>Some data stored in the LIS is interoperable with medical records , LMIS and HMIS , however this functionality is severely limited</t>
  </si>
  <si>
    <t xml:space="preserve">Data stored in the LIS is interoperable with medical records and LMIS/HMIS, however this functionality is limited to only a few labs </t>
  </si>
  <si>
    <t>LIS is fully interoperable with electronic medical records . LMIS and HMIS</t>
  </si>
  <si>
    <t>LIS is fully interoperable with all electronic medical records , LMIS and HMIS, with data routinely used for quality improvement and management</t>
  </si>
  <si>
    <t>E. Infrastructure and equipment</t>
  </si>
  <si>
    <t>E1</t>
  </si>
  <si>
    <t xml:space="preserve">Are there standards and/or guidelines for equipment forecasting, procurement, and placement? </t>
  </si>
  <si>
    <t>There are no standards and/or guidelines for equipment forecasting, equipment procurement and placement</t>
  </si>
  <si>
    <t>Development of standards and guidelines for equipment forecasting prior to procurement and placement is in process; additional development is needed</t>
  </si>
  <si>
    <t>There are standards and guidelines for equipment forecasting prior to procurement and placement, however guidelines are poorly implemented or not followed consistently</t>
  </si>
  <si>
    <t xml:space="preserve">There are standards and guidelines for equipment forecasting prior to procurement and placement. Equipment stock taking is performed in only some laboratories. </t>
  </si>
  <si>
    <t>There are standards and guidelines for equipment forecasting prior to procurement and placement . Equipment stock taking is carefully performed to understand utilization and placement optimization</t>
  </si>
  <si>
    <t>E2</t>
  </si>
  <si>
    <t>Is there a procurement and logistics plan for laboratory commodities?</t>
  </si>
  <si>
    <t xml:space="preserve">There is no procurement and logistics plan for laboratory commodities. </t>
  </si>
  <si>
    <t>A procurement and logistics plan for diagnostic commodities has been developed but has not been operationalized</t>
  </si>
  <si>
    <t xml:space="preserve">There is a procurement and logistic plan for diagnostic commodities but it is not implemented and there are frequent stock outs </t>
  </si>
  <si>
    <t xml:space="preserve">There is a procurement and logistic plan for supply for diagnostic commodities that is being implemented however stock outs were reported in the last 6 months </t>
  </si>
  <si>
    <t>There is a procurement and logistic plan for supply for diagnostic commodities that is being implemented with no stock outs reported in the last 12 months</t>
  </si>
  <si>
    <t>E3</t>
  </si>
  <si>
    <t>Are laboratory facilities regularly maintained and is there an uninterrupted availability of general utilities (water, energy, communication lines).</t>
  </si>
  <si>
    <t>Laboratories are sporadically maintained and some general utilities are available at some tiers</t>
  </si>
  <si>
    <t>Laboratories are periodically maintained and all utilities are available at some tiers.</t>
  </si>
  <si>
    <t>Laboratories are periodically maintained and all utilities are available at all tiers with backup systems for at least electricity at some levels.</t>
  </si>
  <si>
    <t>Ongoing preventive maintenance at some tiers and backup systems for at least electricity at all levels.</t>
  </si>
  <si>
    <t>Ongoing preventive maintenance at all tiers and backup systems for all utilities are available regularly tested and replaced when necessary.</t>
  </si>
  <si>
    <t>E4</t>
  </si>
  <si>
    <t>Does the country have an Essential Diagnostics List (EDL) or standardization plan for laboratory testing?</t>
  </si>
  <si>
    <t>Yes but not in line with the tier-specific testing package</t>
  </si>
  <si>
    <t>Yes, in line with the tier specific testing package but it is not implemented.</t>
  </si>
  <si>
    <t xml:space="preserve">The EDL or laboratory testing plan is implemented at some but not all levels of the tiered lab network, however there is no regular monitoring and updating. </t>
  </si>
  <si>
    <t>The EDL or laboratory testing plan is implemented at all levels of the tiered lab network with regular updating and monitoring.</t>
  </si>
  <si>
    <t>The EDL or laboratory testing plan is implemented at all levels of the tiered lab network with regular updating and monitoring. Contract management capacity for reagents and supply is demonstrated in central laboratories.</t>
  </si>
  <si>
    <t>F1</t>
  </si>
  <si>
    <t>Is there a system of laboratory supervisory oversight in place?</t>
  </si>
  <si>
    <t>Systems for supervision do not yet exist; supervisions are rarely conducted</t>
  </si>
  <si>
    <t>Ad hoc supervisions are organized in case of reported problems</t>
  </si>
  <si>
    <t>Limited supervision is in place from the reference laboratory tier to the lower levels</t>
  </si>
  <si>
    <t>A system of regulated supervision (with a protocol and a schedule) is in place from all tiers of the laboratory network to the lower tiers and most but not all labs are participating in a Proficiency Testing (PT) scheme for most but not all priority diseases</t>
  </si>
  <si>
    <t>A system of regulated supervision is in place in all tiers of the laboratory network, including the lower tiers. The system includes staff competency evaluation and all labs are participating in a Proficiency Testing (PT) scheme for all priority diseases</t>
  </si>
  <si>
    <t>F2</t>
  </si>
  <si>
    <t>Are there national certification standards for laboratories?</t>
  </si>
  <si>
    <t>There are no approved national certification standards.</t>
  </si>
  <si>
    <t>There are national certification standards that are mandatory for some laboratories</t>
  </si>
  <si>
    <t>There are national certification standards that are mandatory for all laboratories</t>
  </si>
  <si>
    <t xml:space="preserve">There are national certification standards that are mandatory for all laboratories, which are enforced </t>
  </si>
  <si>
    <t>There are national certification standards that are mandatory for all laboratories, which are in line with ISO standards. Standards are enforced.</t>
  </si>
  <si>
    <t>F3</t>
  </si>
  <si>
    <t xml:space="preserve">Is a Laboratory Quality Management System in place? </t>
  </si>
  <si>
    <t>There is no established national laboratory quality management system (LQMS); no LQMS plan or policy in place and none of the public health labs are involved with lab quality management systems implementation: Stepwise Laboratory Improvement Process Towards Accreditation (SLIPTA) / Strengthening Laboratory Management Towards Accreditation (SLMA) initiatives, etc.)</t>
  </si>
  <si>
    <t>A national laboratory quality management system (LQMS) is being developed, along with the policies and planning to operationalize it</t>
  </si>
  <si>
    <t>There is an established national laboratory quality management system (LQMS) with a policy and plan in place that is coordinated by the lab directorate however LQMS is not implemented and none of the public health labs are involved with lab quality management systems implementation (SLIPTA/SLMTA initiatives, etc.)</t>
  </si>
  <si>
    <t>There is an established national laboratory quality management system (LQMS) with a policy and plan in place that is coordinated by the lab directorate however few public health and private labs are implementing lab quality management systems (SLIPTA/SLMTA initiatives, GCLP etc.)</t>
  </si>
  <si>
    <t xml:space="preserve">There is a national laboratory quality management system (LQMS) with a policy that is coordinated by the lab directorate and LQMS is implemented in all laboratories. These laboratories are all participating in SLIPTA and a few laboratories are internationally accredited for diagnostic services for priority diseases </t>
  </si>
  <si>
    <t>F4</t>
  </si>
  <si>
    <t>Is there a national M&amp;E system for diagnostic monitoring in place?</t>
  </si>
  <si>
    <t xml:space="preserve">There is no national plan for M&amp;E or tools for diagnostic monitoring in place nor are any under development </t>
  </si>
  <si>
    <t>There is currently a national M&amp;E plan for diagnostic system monitoring under development, which will be implemented within the next 12 months</t>
  </si>
  <si>
    <t>There is a national M&amp;E plan for diagnostic system monitoring and the majority of the M&amp;E components are in place, but they are not complete or fully integrated into routine monitoring and evaluation systems.</t>
  </si>
  <si>
    <t xml:space="preserve">There is a national M&amp;E plan for diagnostic system monitoring and some new or adapted tools (e.g. registers for high Viral load reports, viral load registers, lab request forms ,  report forms ) and/or M&amp;E guidelines have been integrated </t>
  </si>
  <si>
    <t xml:space="preserve">There is a national M&amp;E plan for diagnostic monitoring and some new or adapted tools (e.g. registers for high Viral load reports, viral load registers, lab request forms, report forms ) and/or M&amp;E guidelines have been implemented and integrated into national M&amp;E system for HIV / ART services . Data is reviewed regularly and used to inform policy changes </t>
  </si>
  <si>
    <t>G1</t>
  </si>
  <si>
    <t>Is there a national human resource development strategy addressing laboratory workers?</t>
  </si>
  <si>
    <t>There is a health strategy that addresses the development of the laboratory workforce but this is not up to date.</t>
  </si>
  <si>
    <t>There is an updated health strategy that addresses the development of the laboratory workforce but it is not aligned with the national laboratory strategy.</t>
  </si>
  <si>
    <t>There is an updated health strategy that addresses the development of the laboratory workforce and that is fully aligned with the laboratory strategy, but there are gaps in implementation.</t>
  </si>
  <si>
    <t>The national laboratory workforce development strategy is fully implemented.</t>
  </si>
  <si>
    <t>The national laboratory workforce development strategy is fully implemented and regularly revised based on forecasted laboratory services needs.</t>
  </si>
  <si>
    <t>H1</t>
  </si>
  <si>
    <t xml:space="preserve">Has the national laboratory biosafety and biosecurity manual been operationalized? </t>
  </si>
  <si>
    <t>A national biosafety and biosecurity manual and guidelines have not been developed, or has previously been developed but is out of date (&gt;3 years)</t>
  </si>
  <si>
    <t>National laboratory biosafety and biosecurity guidelines and/or regulations have been developed, but not yet operationalized</t>
  </si>
  <si>
    <t>Implementation and operationalization of national biosafety and biosecurity guidelines and/or regulations is ongoing, with the majority of laboratories working towards meeting national standards</t>
  </si>
  <si>
    <t>All laboratories in the country meet or exceed biosafety and biosecurity standards as outlined in the national manual and/or regulations. Monitoring for noncompliance is ongoing</t>
  </si>
  <si>
    <t>H2</t>
  </si>
  <si>
    <t xml:space="preserve">Is biosafety equipment available in all laboratories to safeguard laboratory staff? </t>
  </si>
  <si>
    <t>Biosafety equipment is not available in all laboratories. There is generally no basic occupational health services available to staff, and no designated safety officer available at each facility</t>
  </si>
  <si>
    <t xml:space="preserve">Facilities at some tiers of the public sector have biosafety equipment, however availability is inconsistent. Some occupational health services are available ad hoc. </t>
  </si>
  <si>
    <t>Most facilities in the public sector have biosafety equipment available; occupational health services are available, but not guaranteed</t>
  </si>
  <si>
    <t>All facilities in the public sector have biosafety equipment available; occupational health services are available to some laboratory workers but not all</t>
  </si>
  <si>
    <t xml:space="preserve">All facilities in the public sector have biosafety equipment available to workers at all levels. Occupational health services are available to all workers in line with the national biosafety regulations. </t>
  </si>
  <si>
    <t>H3</t>
  </si>
  <si>
    <t xml:space="preserve">Is storage and management of dangerous pathogens undertaken according to rules of biosafety and biosecurity? </t>
  </si>
  <si>
    <t xml:space="preserve">There is unregulated storage of specimens; biosafety cabinets and controlled access are unavailable </t>
  </si>
  <si>
    <t xml:space="preserve">Some regulation of storage for specimens is implemented; biosafety cabinets are controlled access are available at only some facilities within the laboratory network. </t>
  </si>
  <si>
    <t xml:space="preserve">Regulation of storage for specimens is partially monitored, however only in the public laboratories. Controlled access mechanisms are available at most facilities. </t>
  </si>
  <si>
    <t>Regulation of storage for specimens is partially monitored, however only in the public laboratories. Controlled access mechanisms are available at all facilities. .</t>
  </si>
  <si>
    <t xml:space="preserve">Regulation of storage for specimens is monitored on a national scale; controlled access mechanisms are available at all facilities, with ongoing efforts to consolidate dangerous pathogens in a minimum number of facilities. </t>
  </si>
  <si>
    <t>H4</t>
  </si>
  <si>
    <t>Are national regulations on waste management and safe disposal of samples implemented?</t>
  </si>
  <si>
    <t xml:space="preserve">National regulations do not cover waste management and safe disposal of samples; only some labs have infrastructure for disposal of infectious waste (autoclave / incinerator) </t>
  </si>
  <si>
    <t>National regulations include waste management, however procedures are not operational in all facilities. Infrastructure for disposal of waste is available to some facilities</t>
  </si>
  <si>
    <t>Standardized procedures for management of hazardous waste are available and partially implemented. All laboratories have access to autoclaves, but not all have incinerators available.</t>
  </si>
  <si>
    <t>Standardized procedures for management of hazardous waste are fully implemented; all laboratories have access to both autoclaves and incinerators which comply with national standards</t>
  </si>
  <si>
    <t>Waste management conformance is fully monitored in accordance with national biosafety and biosecurity regulations. All laboratories have access to incinerators or autoclaves with monitoring.</t>
  </si>
  <si>
    <t>I1</t>
  </si>
  <si>
    <t>Is diagnostic testing available for all priority infectious diseases within the country? (POC / onsite testing, or referral)</t>
  </si>
  <si>
    <t>A list of priority diseases has not been created and distributed; testing which is available in the country is not aligned with a prioritized list</t>
  </si>
  <si>
    <t>A priority disease list (of at least 10 diseases) is available, with capacity to test defined by the tier-specific minimal testing package of the laboratory network</t>
  </si>
  <si>
    <t xml:space="preserve">The national laboratory network has the capacity to conduct full diagnostic testing on 5-7 of the country priority diseases. </t>
  </si>
  <si>
    <t xml:space="preserve">The national laboratory network has the capacity to conduct full diagnostic testing on 7-10 of the country priority diseases. </t>
  </si>
  <si>
    <t>The national laboratory network has the capacity to conduct testing for all diseases of public health importance, and is continuously expanding available tests.</t>
  </si>
  <si>
    <t>I2</t>
  </si>
  <si>
    <t>Is surveillance of priority diseases and Antimicrobial Resistance (AMR) undertaken, aligned with the One Health approach?</t>
  </si>
  <si>
    <t>AMR testing is not available; no plans for AMR laboratory surveillance are enacted</t>
  </si>
  <si>
    <t>At least one AMR pathogen can be tested at the reference laboratory level; there is a national plan for surveillance of infections</t>
  </si>
  <si>
    <t>Reliable testing of at least 3 AMR priority pathogens is available using standardized detection assays; the national plan for AMR surveillance is planned for implementation</t>
  </si>
  <si>
    <t>Reliable testing for more than 5 AMR priority pathogens is available using standardized detection assays; the national plan for AMR surveillance is implemented</t>
  </si>
  <si>
    <t>All priority AMR pathogens can be tested at reference level, with surveillance of infections caused by AMR pathogens undertaken country-wide</t>
  </si>
  <si>
    <t>Continue to the Results Dashboard →</t>
  </si>
  <si>
    <t>Sc.SurveyLevels - Plaintext format of levels from the survey</t>
  </si>
  <si>
    <t>Question</t>
  </si>
  <si>
    <t>Selected_Level_Display</t>
  </si>
  <si>
    <t>A1.1</t>
  </si>
  <si>
    <t>A1.2</t>
  </si>
  <si>
    <t>A1.3</t>
  </si>
  <si>
    <t>A1.4</t>
  </si>
  <si>
    <t>A1.5</t>
  </si>
  <si>
    <t>A2.1</t>
  </si>
  <si>
    <t>A2.2</t>
  </si>
  <si>
    <t>A2.3</t>
  </si>
  <si>
    <t>A2.4</t>
  </si>
  <si>
    <t>A2.5</t>
  </si>
  <si>
    <t>A3.1</t>
  </si>
  <si>
    <t>A3.2</t>
  </si>
  <si>
    <t>A3.3</t>
  </si>
  <si>
    <t>A3.4</t>
  </si>
  <si>
    <t>A3.5</t>
  </si>
  <si>
    <t>B1.1</t>
  </si>
  <si>
    <t>B1.2</t>
  </si>
  <si>
    <t>B1.3</t>
  </si>
  <si>
    <t>B1.4</t>
  </si>
  <si>
    <t>B1.5</t>
  </si>
  <si>
    <t>C1.1</t>
  </si>
  <si>
    <t>C1.2</t>
  </si>
  <si>
    <t>C1.3</t>
  </si>
  <si>
    <t>C1.4</t>
  </si>
  <si>
    <t>C1.5</t>
  </si>
  <si>
    <t>C2.1</t>
  </si>
  <si>
    <t>C2.2</t>
  </si>
  <si>
    <t>C2.3</t>
  </si>
  <si>
    <t>C2.4</t>
  </si>
  <si>
    <t>C2.5</t>
  </si>
  <si>
    <t>C3.1</t>
  </si>
  <si>
    <t>C3.2</t>
  </si>
  <si>
    <t>C3.3</t>
  </si>
  <si>
    <t>C3.4</t>
  </si>
  <si>
    <t>C3.5</t>
  </si>
  <si>
    <t>C4.1</t>
  </si>
  <si>
    <t>C4.2</t>
  </si>
  <si>
    <t>C4.3</t>
  </si>
  <si>
    <t>C4.4</t>
  </si>
  <si>
    <t>C4.5</t>
  </si>
  <si>
    <t>C5.1</t>
  </si>
  <si>
    <t>C5.2</t>
  </si>
  <si>
    <t>C5.3</t>
  </si>
  <si>
    <t>C5.4</t>
  </si>
  <si>
    <t>C5.5</t>
  </si>
  <si>
    <t>D1.1</t>
  </si>
  <si>
    <t>D1.2</t>
  </si>
  <si>
    <t>D1.3</t>
  </si>
  <si>
    <t>D1.4</t>
  </si>
  <si>
    <t>D1.5</t>
  </si>
  <si>
    <t>D2.1</t>
  </si>
  <si>
    <t>D2.2</t>
  </si>
  <si>
    <t>D2.3</t>
  </si>
  <si>
    <t>D2.4</t>
  </si>
  <si>
    <t>D2.5</t>
  </si>
  <si>
    <t>D3.1</t>
  </si>
  <si>
    <t>D3.2</t>
  </si>
  <si>
    <t>D3.3</t>
  </si>
  <si>
    <t>D3.4</t>
  </si>
  <si>
    <t>D3.5</t>
  </si>
  <si>
    <t>D4.1</t>
  </si>
  <si>
    <t>D4.2</t>
  </si>
  <si>
    <t>D4.3</t>
  </si>
  <si>
    <t>D4.4</t>
  </si>
  <si>
    <t>D4.5</t>
  </si>
  <si>
    <t>D5.1</t>
  </si>
  <si>
    <t>D5.2</t>
  </si>
  <si>
    <t>D5.3</t>
  </si>
  <si>
    <t>D5.4</t>
  </si>
  <si>
    <t>D5.5</t>
  </si>
  <si>
    <t>D6.1</t>
  </si>
  <si>
    <t>D6.2</t>
  </si>
  <si>
    <t>D6.3</t>
  </si>
  <si>
    <t>D6.4</t>
  </si>
  <si>
    <t>D6.5</t>
  </si>
  <si>
    <t>E1.1</t>
  </si>
  <si>
    <t>E1.2</t>
  </si>
  <si>
    <t>E1.3</t>
  </si>
  <si>
    <t>E1.4</t>
  </si>
  <si>
    <t>E1.5</t>
  </si>
  <si>
    <t>E2.1</t>
  </si>
  <si>
    <t>E2.2</t>
  </si>
  <si>
    <t>E2.3</t>
  </si>
  <si>
    <t>E2.4</t>
  </si>
  <si>
    <t>E2.5</t>
  </si>
  <si>
    <t>E3.1</t>
  </si>
  <si>
    <t>E3.2</t>
  </si>
  <si>
    <t>E3.3</t>
  </si>
  <si>
    <t>E3.4</t>
  </si>
  <si>
    <t>E3.5</t>
  </si>
  <si>
    <t>E4.1</t>
  </si>
  <si>
    <t>E4.2</t>
  </si>
  <si>
    <t>E4.3</t>
  </si>
  <si>
    <t>E4.4</t>
  </si>
  <si>
    <t>E4.5</t>
  </si>
  <si>
    <t>F1.1</t>
  </si>
  <si>
    <t>F1.2</t>
  </si>
  <si>
    <t>F1.3</t>
  </si>
  <si>
    <t>F1.4</t>
  </si>
  <si>
    <t>F1.5</t>
  </si>
  <si>
    <t>F2.1</t>
  </si>
  <si>
    <t>F2.2</t>
  </si>
  <si>
    <t>F2.3</t>
  </si>
  <si>
    <t>F2.4</t>
  </si>
  <si>
    <t>F2.5</t>
  </si>
  <si>
    <t>F3.1</t>
  </si>
  <si>
    <t>F3.2</t>
  </si>
  <si>
    <t>F3.3</t>
  </si>
  <si>
    <t>F3.4</t>
  </si>
  <si>
    <t>F3.5</t>
  </si>
  <si>
    <t>F4.1</t>
  </si>
  <si>
    <t>F4.2</t>
  </si>
  <si>
    <t>F4.3</t>
  </si>
  <si>
    <t>F4.4</t>
  </si>
  <si>
    <t>F4.5</t>
  </si>
  <si>
    <t>G1.1</t>
  </si>
  <si>
    <t>G1.2</t>
  </si>
  <si>
    <t>G1.3</t>
  </si>
  <si>
    <t>G1.4</t>
  </si>
  <si>
    <t>G1.5</t>
  </si>
  <si>
    <t>H1.1</t>
  </si>
  <si>
    <t>H1.2</t>
  </si>
  <si>
    <t>H1.3</t>
  </si>
  <si>
    <t>H1.4</t>
  </si>
  <si>
    <t>H1.5</t>
  </si>
  <si>
    <t>H2.1</t>
  </si>
  <si>
    <t>H2.2</t>
  </si>
  <si>
    <t>H2.3</t>
  </si>
  <si>
    <t>H2.4</t>
  </si>
  <si>
    <t>H2.5</t>
  </si>
  <si>
    <t>H3.1</t>
  </si>
  <si>
    <t>H3.2</t>
  </si>
  <si>
    <t>H3.3</t>
  </si>
  <si>
    <t>H3.4</t>
  </si>
  <si>
    <t>H3.5</t>
  </si>
  <si>
    <t>H4.1</t>
  </si>
  <si>
    <t>H4.2</t>
  </si>
  <si>
    <t>H4.3</t>
  </si>
  <si>
    <t>H4.4</t>
  </si>
  <si>
    <t>H4.5</t>
  </si>
  <si>
    <t>I1.1</t>
  </si>
  <si>
    <t>I1.2</t>
  </si>
  <si>
    <t>I1.3</t>
  </si>
  <si>
    <t>I1.4</t>
  </si>
  <si>
    <t>I1.5</t>
  </si>
  <si>
    <t>I2.1</t>
  </si>
  <si>
    <t>I2.2</t>
  </si>
  <si>
    <t>I2.3</t>
  </si>
  <si>
    <t>I2.4</t>
  </si>
  <si>
    <t>I2.5</t>
  </si>
  <si>
    <t>Sc.Interventions - Plaintext interventions matched to Question and Levels</t>
  </si>
  <si>
    <t>Level</t>
  </si>
  <si>
    <t>Ident</t>
  </si>
  <si>
    <t>Return</t>
  </si>
  <si>
    <t>A1.1.1</t>
  </si>
  <si>
    <t>Establishing a national laboratory directorate, through analysis of the stakeholder landscape, with establishment of a Lab TWG with defined TORs</t>
  </si>
  <si>
    <t>A1.1.2</t>
  </si>
  <si>
    <t>Identification of the roles and responsibilities, including both management and technical responsibilities, at each level of the laboratory structure, with TORs and JDs</t>
  </si>
  <si>
    <t>A1.1.3</t>
  </si>
  <si>
    <t>Development of the TORs for a national Quality Management Office ( eg SLIPTA office) with a focal point (development of the QMS plan, training and implementation of the QMS plan )</t>
  </si>
  <si>
    <t>A1.2.1</t>
  </si>
  <si>
    <t xml:space="preserve">Define organizational structure and TORs for a national lab coordination body with expert participation, job descriptions requirements and mandate. </t>
  </si>
  <si>
    <t>A1.2.2</t>
  </si>
  <si>
    <t>Formalization of targets and KPIs for the lab directorate</t>
  </si>
  <si>
    <t>A1.3.1</t>
  </si>
  <si>
    <t>Defining of TORs for an interministerial coordination group which includes stakeholders from disease programs, environmental health, animal health</t>
  </si>
  <si>
    <t>A1.4.1</t>
  </si>
  <si>
    <t xml:space="preserve">Landscaping of private and development sector stakeholders for inclusion </t>
  </si>
  <si>
    <t>A1.5.1</t>
  </si>
  <si>
    <t>Ensure and secure sustainable domestic funding for laboratory services and systems</t>
  </si>
  <si>
    <t>A2.1.1</t>
  </si>
  <si>
    <t>Conduct a SWOT analysis and assessment of the national laboratory network</t>
  </si>
  <si>
    <t>A2.1.2</t>
  </si>
  <si>
    <t xml:space="preserve">Review of national health sector plans to guide development of draft integrated national laboratory policies and strategic plans </t>
  </si>
  <si>
    <t>A2.1.3</t>
  </si>
  <si>
    <t>Development of a costed implementation plan and M&amp;E framework for the integrated national strategic plans</t>
  </si>
  <si>
    <t>A2.2.1</t>
  </si>
  <si>
    <t>Support for the lab directorate to drive enactment of the developed national laboratory policy</t>
  </si>
  <si>
    <t>A2.2.2</t>
  </si>
  <si>
    <t>Developing guidance, and SOPs to operationalize the national laboratory policy</t>
  </si>
  <si>
    <t>A2.2.3</t>
  </si>
  <si>
    <t>Validation of the strategic plan by stakeholders from government, civil society and international development sectors</t>
  </si>
  <si>
    <t>A2.3.1</t>
  </si>
  <si>
    <t>Support for development of concept notes, identifying funding sources and resource mobilization</t>
  </si>
  <si>
    <t>A2.3.2</t>
  </si>
  <si>
    <t>Coordination with national government and partners for resource mobilization dedicated to implementation of the NLSP</t>
  </si>
  <si>
    <t>A2.4.1</t>
  </si>
  <si>
    <t>M&amp;E of the implementation of the NLSP</t>
  </si>
  <si>
    <t>A2.5.1</t>
  </si>
  <si>
    <t xml:space="preserve">Routine review of KPIs governing M&amp;E processes, and root cause analysis of identified issues; Ensure NLSP are updated and secure sustainabile domestic / partner funding for NLSP implementation </t>
  </si>
  <si>
    <t>A3.1.1</t>
  </si>
  <si>
    <t>Analysis of national strategic plans; mapping of gaps between national plans and international standards</t>
  </si>
  <si>
    <t>A3.1.2</t>
  </si>
  <si>
    <t xml:space="preserve">Assessment of global diagnostic guideline targets for suitability against national plans </t>
  </si>
  <si>
    <t>A3.2.1</t>
  </si>
  <si>
    <t>Completion of adapted plans for  priority diseases  to include updated diagnostic guidelines</t>
  </si>
  <si>
    <t>A3.2.2</t>
  </si>
  <si>
    <t>Consolidation of guideline overlap; development of unified policy where possible</t>
  </si>
  <si>
    <t>A3.3.1</t>
  </si>
  <si>
    <t>Development of disease specific diagnostic phased  scale-up plans</t>
  </si>
  <si>
    <t>A3.3.2</t>
  </si>
  <si>
    <t>Development and dissemination of training tools, SOPs, Working Instructions and job aids</t>
  </si>
  <si>
    <t>A3.3.3</t>
  </si>
  <si>
    <t>Validation and piloting of SOPs adapting global diagnostic guidelines and strategies</t>
  </si>
  <si>
    <t>A3.4.1</t>
  </si>
  <si>
    <t>M&amp;E of the phased scale-up of disease-specific national diagnostic guidelines and strategies</t>
  </si>
  <si>
    <t>A3.4.2</t>
  </si>
  <si>
    <t>Root-cause analysis based on findings of the M&amp;E process; corrective and preventive actions (CAPA)</t>
  </si>
  <si>
    <t>A3.5.1</t>
  </si>
  <si>
    <t>Innovative strategies to mitigate systematic gaps and bottlenecks (i.e. engagement of private sector)</t>
  </si>
  <si>
    <t>B1.1.1</t>
  </si>
  <si>
    <t>Review of criteria for selection and nomination of NRL</t>
  </si>
  <si>
    <t>B1.1.3</t>
  </si>
  <si>
    <t>Formalization and validation of responsibilities of NRL or NPHL; performance standards and management requirements</t>
  </si>
  <si>
    <t>B1.1.2</t>
  </si>
  <si>
    <t>Establishment of TORs and approved budgets for operations</t>
  </si>
  <si>
    <t>B1.2.1</t>
  </si>
  <si>
    <t>Review of performance of reference laboratory against established standards (international quality standards)</t>
  </si>
  <si>
    <t>B1.2.2</t>
  </si>
  <si>
    <t>Stakeholder engagement; development of cooperation agreements with animal health, environment, agricultural and public health agencies</t>
  </si>
  <si>
    <t>External engagement; establishment of links with regional reference laboratories and networks to provide access to specialized testing not available in the country</t>
  </si>
  <si>
    <t>B1.3.1</t>
  </si>
  <si>
    <t xml:space="preserve">Establishment of formalized cooperation agreements (MoU) betweeen national reference laboratories (animal health, environment, agriculture) </t>
  </si>
  <si>
    <t>B1.3.2</t>
  </si>
  <si>
    <t>Planning for compliance assessment of the NRL against External Quality Assessment (EQA) scheme</t>
  </si>
  <si>
    <t>B1.4.1</t>
  </si>
  <si>
    <t>Production of MOUs to formalize cooperation between national and international agencies in animal health, food production, and environment</t>
  </si>
  <si>
    <t>B1.5.1</t>
  </si>
  <si>
    <t>Conduct review and update the operational plan/operating mechanism of the NRL /NPHL based om reports/results</t>
  </si>
  <si>
    <t>C1.1.1</t>
  </si>
  <si>
    <t>Assessment of disease programs to leverage cross-program testing capacity</t>
  </si>
  <si>
    <t>C1.1.2</t>
  </si>
  <si>
    <t>Alignment of disease program SOPs with NLSP to include collaboration at sub-national level for testing capacity</t>
  </si>
  <si>
    <t>C1.2.1</t>
  </si>
  <si>
    <t xml:space="preserve">Compiling of statistics on testing volume per disease area by laboratory; assessment of opportunities to scale-up testing </t>
  </si>
  <si>
    <t>C1.2.2</t>
  </si>
  <si>
    <t>Piloting of integrated testing using multitesting diagnostics devices and/or RDTs  at POC</t>
  </si>
  <si>
    <t>C1.2.3</t>
  </si>
  <si>
    <t>Mapping of current sample referral pathways; distribution of testing availability across the network</t>
  </si>
  <si>
    <t>C1.3.1</t>
  </si>
  <si>
    <t xml:space="preserve">Establish testing capacity and /or define testing at each tier of the lab  network based on National EDL </t>
  </si>
  <si>
    <t>C1.4.1</t>
  </si>
  <si>
    <t>Monitor and analyse the  testing capacity and efficiency of the referral network; Review and update the testing referral mechanism based on the results of monitoring and evaluation</t>
  </si>
  <si>
    <t>C1.5.1</t>
  </si>
  <si>
    <t xml:space="preserve">Allocate available and sustainable resources for referral network based on EDL and considering integrated testing approaches as applicable </t>
  </si>
  <si>
    <t>C2.1.1</t>
  </si>
  <si>
    <t xml:space="preserve">Lead and conduct mapping of the diagnostic network using existing network mapping softwares and/tools </t>
  </si>
  <si>
    <t>C2.2.1</t>
  </si>
  <si>
    <t>Develop a standardized list of testing menus / equipment at each level of the lab network</t>
  </si>
  <si>
    <t>C2.2.2</t>
  </si>
  <si>
    <t>Develop a full network map with of laboratories providing testing for human health, veterinary and environmental health; both in public and private sectors</t>
  </si>
  <si>
    <t>C2.3.1</t>
  </si>
  <si>
    <t>Develop a robust, queryable database of all laboratories under One Health with GPS coordinates and geographical coverage identified</t>
  </si>
  <si>
    <t>C2.3.2</t>
  </si>
  <si>
    <t>Conduct  assessment of the national laboratory network</t>
  </si>
  <si>
    <t>C2.3.3</t>
  </si>
  <si>
    <t>Mapping of inventory and development of an inventory tool for public laboratories; up-to-date inventories of the available tests, their indications and limitations, costs and types of specimens required</t>
  </si>
  <si>
    <t>C2.4.1</t>
  </si>
  <si>
    <t>Completion of GPS mapping for all laboroatories, with geographical coverage and sample transportation optimization</t>
  </si>
  <si>
    <t>C2.4.2</t>
  </si>
  <si>
    <t>Development and deployment of an inventory system covering all laboratories under the One Health system</t>
  </si>
  <si>
    <t>C2.5.1</t>
  </si>
  <si>
    <t>Ensure sustained resources (financial, human, technical) that are accessible and available for the tired lab netowrk  and related
activities.</t>
  </si>
  <si>
    <t>C3.1.1</t>
  </si>
  <si>
    <t>Availability mapping of onsite testing and referral services per disease and district</t>
  </si>
  <si>
    <t>C3.1.2</t>
  </si>
  <si>
    <t>Cost efficiency and optimization analysis of capacity to expand testing availability or integrate sites into a larger sample referral network</t>
  </si>
  <si>
    <t>C3.2.1</t>
  </si>
  <si>
    <t xml:space="preserve">Assess capacity and needs for testing services ; Develop a costed plan and M &amp;E framework to gradually scale up testing/referal services to &gt; 50 % of district </t>
  </si>
  <si>
    <t>C3.3.1</t>
  </si>
  <si>
    <t>Assess laboratory algorithms, standards and testing capacity including equipment inventory for testing services</t>
  </si>
  <si>
    <t>C3.3.2</t>
  </si>
  <si>
    <t>Develop a costed plan and M&amp; E framework  to gradually scale up testing/referal services  to all districts</t>
  </si>
  <si>
    <t>C3.4.1</t>
  </si>
  <si>
    <t>Conduct monitoring and evaluation   of the national laboratory network to document diagnostics, data quality and staff performance, and incorporate
recommendations for updating the NLSP</t>
  </si>
  <si>
    <t>C3.5.1</t>
  </si>
  <si>
    <t>Secure sustainable financing for the laboratory system to support ongoing testing of priority diseases; Monitoring and evaluation of the lab network</t>
  </si>
  <si>
    <t>C4.1.1</t>
  </si>
  <si>
    <t>Development of standard training schedules, training materials and checklists for scheduled training of laboratory staff aligned with international guidelines</t>
  </si>
  <si>
    <t>C4.1.2</t>
  </si>
  <si>
    <t>Establishment of equipment standards, reporting formats and training on use guides</t>
  </si>
  <si>
    <t>C4.1.3</t>
  </si>
  <si>
    <t>Development of national standards and SOPs on sample collection, referral, transportation and reception</t>
  </si>
  <si>
    <t>C4.2.1</t>
  </si>
  <si>
    <t>Roll-out of standard training and a training schedule for all categories of workers, with costed plans and identifed timelines for implementation</t>
  </si>
  <si>
    <t>C4.2.2</t>
  </si>
  <si>
    <t>Development of a nationally-accredited program to certify laboratory staff through in-service and pre-service trainings</t>
  </si>
  <si>
    <t>C4.2.3</t>
  </si>
  <si>
    <t>Development of a monitoring system for lab performance to identify gaps in training; standard KPI on training delivered to the MOH</t>
  </si>
  <si>
    <t>C4.3.1</t>
  </si>
  <si>
    <t>Expansion of availability of pre-service trainings; "train the trainer" certification for expansion</t>
  </si>
  <si>
    <t>C4.3.2</t>
  </si>
  <si>
    <t>Training of tutors and supervisors, additional certifications to undertake competency assessments</t>
  </si>
  <si>
    <t>C4.4.1</t>
  </si>
  <si>
    <t>Monitoring of competency assessments</t>
  </si>
  <si>
    <t>C4.5.1</t>
  </si>
  <si>
    <t xml:space="preserve">Monitor affects of training and its effect on improved service delivery </t>
  </si>
  <si>
    <t>C5.1.1</t>
  </si>
  <si>
    <t>Develop a plan for a sample transportation network by analyzing the mapping of laboratories and health facilities</t>
  </si>
  <si>
    <t>C5.1.2</t>
  </si>
  <si>
    <t>Detailed situational assessment of current specimen referral systems; assessment of road infrastructure, validation of the referral network</t>
  </si>
  <si>
    <t>C5.1.3</t>
  </si>
  <si>
    <t>Development of guidelines for sample collection and transport for the entire country</t>
  </si>
  <si>
    <t>C5.1.4</t>
  </si>
  <si>
    <t xml:space="preserve">Cost analysis of outsourcing of a specimen referral system </t>
  </si>
  <si>
    <t>C5.1.5</t>
  </si>
  <si>
    <t>Assessment of alternative testing models (POC, reduced referral)</t>
  </si>
  <si>
    <t>C5.1.6</t>
  </si>
  <si>
    <t>Design of a specimen referral system pilot</t>
  </si>
  <si>
    <t>C5.2.1</t>
  </si>
  <si>
    <t>Development of operational plans for integration of ad-hoc sample referral into the larger network</t>
  </si>
  <si>
    <t>C5.2.2</t>
  </si>
  <si>
    <t>Evaluation of registers, referral forms, administrative tools and existing connected referral systems</t>
  </si>
  <si>
    <t>C5.2.3</t>
  </si>
  <si>
    <t>Development of a sample referral guide and visual tools for display in laboratories</t>
  </si>
  <si>
    <t>C5.2.4</t>
  </si>
  <si>
    <t>Evaluation of gaps in sample referral system, with development of SOPs and Working Instructions on expansion of coverage</t>
  </si>
  <si>
    <t>C5.2.5</t>
  </si>
  <si>
    <t>Operationalization of plans to expand sample transportation from community to district laboratories, with the objective of covering 80%+ of the country</t>
  </si>
  <si>
    <t>C5.3.1</t>
  </si>
  <si>
    <t>MEASURE evaluation of gaps in coverage</t>
  </si>
  <si>
    <t>C5.3.2</t>
  </si>
  <si>
    <t>Development and piloting of a courier certification program; enrolment of couriers</t>
  </si>
  <si>
    <t>C5.3.3</t>
  </si>
  <si>
    <t>Development and piloting of a connected device platform for tracking samples and couriers</t>
  </si>
  <si>
    <t>C5.3.4</t>
  </si>
  <si>
    <t xml:space="preserve">Development of TORs and budgeting for capacity in-sourcing of sample referral </t>
  </si>
  <si>
    <t>C5.4.1</t>
  </si>
  <si>
    <t>Stress testing of the sample referral system; validation of the sample tracking system</t>
  </si>
  <si>
    <t>C5.5.1</t>
  </si>
  <si>
    <t>Monitoring of sample delivery times, assessment of system for potential optimization</t>
  </si>
  <si>
    <t>D1.1.1</t>
  </si>
  <si>
    <t>Assessment of an IT solution for sample referral; development of specifications for system acceptability and plan for roll-out</t>
  </si>
  <si>
    <t>D1.1.2</t>
  </si>
  <si>
    <t>Development of a national referral policy consistent with national disease and surveillance gudielines; stakeholder input and finalization of the policy for approval</t>
  </si>
  <si>
    <t>D1.2.1</t>
  </si>
  <si>
    <t>Mapping of existing informal referral practices and mechanisms, analysis of coverage gaps and suitability of a nation-wide solution</t>
  </si>
  <si>
    <t>D1.2.2</t>
  </si>
  <si>
    <t>Piloting of a sample referral system with a subset of laboratories participating; M&amp;E of the pilot</t>
  </si>
  <si>
    <t>D1.2.3</t>
  </si>
  <si>
    <t>Assessment of long-term availability of resources, implementation limitations, gaps and barriers to success of a sample referral system</t>
  </si>
  <si>
    <t>D1.2.4</t>
  </si>
  <si>
    <t>Costing and budgeting of a nation-wide sample referral system</t>
  </si>
  <si>
    <t>D1.3.1</t>
  </si>
  <si>
    <t>Evaluation and analysis of the existing system to identify gaps, dead zones and unserved populations</t>
  </si>
  <si>
    <t>D1.3.2</t>
  </si>
  <si>
    <t>Evaluation of courier / contracted supplier service agreements; number of shipments transported, proportion delivered within specified transport time (GLI)</t>
  </si>
  <si>
    <t>D1.3.3</t>
  </si>
  <si>
    <t>Development of mobile solution for sample transport tracking, with consolidation and barcoding for follow-up</t>
  </si>
  <si>
    <t>D1.3.4</t>
  </si>
  <si>
    <t>Evaluation of diagnostic platform connectivity; interoperability of diagnostic information from machines to LIS</t>
  </si>
  <si>
    <t>D1.4.1</t>
  </si>
  <si>
    <t xml:space="preserve">Establishment of Key Performance Indicators (KPIs) of specimen referral systems </t>
  </si>
  <si>
    <t>D1.4.2</t>
  </si>
  <si>
    <t>Piloting of contracted referral services</t>
  </si>
  <si>
    <t>D1.5.1</t>
  </si>
  <si>
    <t>Statistical analysis of referred data, Corrective &amp; Preventive Action</t>
  </si>
  <si>
    <t>D2.1.1</t>
  </si>
  <si>
    <t>Assessment of existing tracking mechanisms for expansion to samples from health facility (lower level) to the lab</t>
  </si>
  <si>
    <t>D2.2.1</t>
  </si>
  <si>
    <t>D2.2.2</t>
  </si>
  <si>
    <t>Development and piloting of digital solutions for expanded tracking and coverage</t>
  </si>
  <si>
    <t>D2.2.3</t>
  </si>
  <si>
    <t>Adaptation of the national sample referral policy to include referrals from health facility to laboratory</t>
  </si>
  <si>
    <t>D2.3.1</t>
  </si>
  <si>
    <t>Assessment of private-public-partnership engagement, contracting of private or civil society sectors to fill delivery gaps</t>
  </si>
  <si>
    <t>D2.3.2</t>
  </si>
  <si>
    <t>Scale-up of sample tracking mechanisms beyond 50% coverage</t>
  </si>
  <si>
    <t>D2.4.1</t>
  </si>
  <si>
    <t>Development of KPIs and monitoring mechanisms for sample tracking; CAPAs where necessary</t>
  </si>
  <si>
    <t>D2.5.1</t>
  </si>
  <si>
    <t>Auditing of samples transported through the system for performance issues; stress-testing of IT systems and performance</t>
  </si>
  <si>
    <t>D3.1.1</t>
  </si>
  <si>
    <t>Developing policies, standards, and TORs for a laboratory data unit</t>
  </si>
  <si>
    <t>D3.1.2</t>
  </si>
  <si>
    <t>Development of training materials for personnel, with specific attention to use of software systems, data aggregation, analysis and reporting</t>
  </si>
  <si>
    <t>D3.1.3</t>
  </si>
  <si>
    <t>Mapping of available data collected at various levels of the laboratory system; identification of critical data required for functioning of the lab unit</t>
  </si>
  <si>
    <t>D3.2.1</t>
  </si>
  <si>
    <t>Roll-out of standard training for general functioning of laboratory data unit</t>
  </si>
  <si>
    <t>D3.2.2</t>
  </si>
  <si>
    <t xml:space="preserve">Manage the process of collecting, cleaning, and formatting data; training of staff from MOH to implement </t>
  </si>
  <si>
    <t>D3.2.3</t>
  </si>
  <si>
    <t>Produce schedule of reporting identifying minimum reporting requirements, data inputs, methods and expected outputs</t>
  </si>
  <si>
    <t>D3.3.1</t>
  </si>
  <si>
    <t>Operational planning for full commissioning of laboratory data unit; in-service training and ramp-up of monitoring tools</t>
  </si>
  <si>
    <t>D3.3.2</t>
  </si>
  <si>
    <t>Development of a schedule of analytical reports for dissemination on performance of laboratory systems</t>
  </si>
  <si>
    <t>D3.4.1</t>
  </si>
  <si>
    <t>Gap analysis of laboratory data, identification of reporting limitations</t>
  </si>
  <si>
    <t>D3.5.1</t>
  </si>
  <si>
    <t>Introduction of statistical tools, training on statistical methods for laboratory data unit</t>
  </si>
  <si>
    <t>D4.1.1</t>
  </si>
  <si>
    <t>Mapping of available data from connected machines, POCs, sample networks</t>
  </si>
  <si>
    <t>D4.1.2</t>
  </si>
  <si>
    <t>Production and adoption of a statistical data policy; selection of a tool to operationalize the policy</t>
  </si>
  <si>
    <t>D4.2.1</t>
  </si>
  <si>
    <t>Selection, structuring and roll-out of a data aggregation tool into which lower level laboratories will report aggregated data (DHIS2)</t>
  </si>
  <si>
    <t>D4.2.2</t>
  </si>
  <si>
    <t>Identification of standard reporting mechanisms for lower-level labs to aggregate data into a central repository (adaptation or middleware where necessary)</t>
  </si>
  <si>
    <t>D4.2.3</t>
  </si>
  <si>
    <t>Catalogue minimum, core and advanced reporting needs, with minimum data inputs required to achieve each level</t>
  </si>
  <si>
    <t>D4.3.1</t>
  </si>
  <si>
    <t>Alignment of aggregated data with nationally-reported data sources; adoption of middleware and aggregation pathways to national database</t>
  </si>
  <si>
    <t>D4.3.2</t>
  </si>
  <si>
    <t>Design mechanisms for inter-sectoral data sharing (tool selection, data mapping and aggregation)</t>
  </si>
  <si>
    <t>D4.3.3</t>
  </si>
  <si>
    <t>D4.3.4</t>
  </si>
  <si>
    <t>Alignment on data aggregation with inter-sectoral stakeholders (i.e. animal, environmental health, sectors)</t>
  </si>
  <si>
    <t>D4.4.1</t>
  </si>
  <si>
    <t>Stakeholder management for expansion of data aggregation and reporting.</t>
  </si>
  <si>
    <t>D4.5.1</t>
  </si>
  <si>
    <t xml:space="preserve">Monitor routine use of data to improve service delivery </t>
  </si>
  <si>
    <t>D5.1.1</t>
  </si>
  <si>
    <t>Assessment and selection of electronic reporting tools; development of user requirements, specifications and data flow design</t>
  </si>
  <si>
    <t>D5.1.2</t>
  </si>
  <si>
    <t>Piloting of an electronic system supporting reporting of laboratory data</t>
  </si>
  <si>
    <t>D5.1.3</t>
  </si>
  <si>
    <t>Development of training materials for personnel on use of the electronic system supporting reporting of laboratory data</t>
  </si>
  <si>
    <t>D5.1.4</t>
  </si>
  <si>
    <t>Development of a national policy to guide aggregation, reporting and guardianship of laboratory data</t>
  </si>
  <si>
    <t>D5.2.1</t>
  </si>
  <si>
    <t>Assessmen of gaps and limiting factors preventing participation of laboratories in an electronic reporting system; assessment of human resource limitations</t>
  </si>
  <si>
    <t>D5.2.2</t>
  </si>
  <si>
    <t>Roll-out of electronic reporting deployed for specimen tracking, including all participating laboratories</t>
  </si>
  <si>
    <t>D5.2.3</t>
  </si>
  <si>
    <t>Monitoring and evaluation of deployed electronic reporting mechanism, with corrective &amp; preventive actions</t>
  </si>
  <si>
    <t>D5.3.1</t>
  </si>
  <si>
    <t>Design of data forecasting tools with inclusion of the national laboratory data management body</t>
  </si>
  <si>
    <t>D5.4.1</t>
  </si>
  <si>
    <t>Monitoring and evaluation of electoronic reporting functions; gap analysis and proposal of corrective &amp; preventive actions</t>
  </si>
  <si>
    <t>D5.5.1</t>
  </si>
  <si>
    <t>Documenting quality improvement processes; spot quality assessments of tracked data</t>
  </si>
  <si>
    <t>D6.1.1</t>
  </si>
  <si>
    <t>Mapping of critical fields between LIS / LIMS systems; evaluation of tools and middleware solutions to aggregate and harmonize data</t>
  </si>
  <si>
    <t>D6.1.2</t>
  </si>
  <si>
    <t>Harmonization of data descriptors and mapping between LIS, LMIS, and electronic medical records; alignment of operational requirements</t>
  </si>
  <si>
    <t>D6.2.1</t>
  </si>
  <si>
    <t>Design of workflows for LIS - LIMS; assessment of relevant tools or middleware to bridge gaps and execute on workflow requirements</t>
  </si>
  <si>
    <t>D6.2.2</t>
  </si>
  <si>
    <t>Assessment of available functionality for patient tracing and diagnostic management between LIS and LMIS; definining specifications for usage and functionality</t>
  </si>
  <si>
    <t xml:space="preserve">Implementing additional functionality based on set specifications; piloting and UAT of changes </t>
  </si>
  <si>
    <t>D6.2.3</t>
  </si>
  <si>
    <t xml:space="preserve">Assigning of a data warehouse and development of processes for storing, extracting, and managing the data </t>
  </si>
  <si>
    <t>D6.3.1</t>
  </si>
  <si>
    <t>Development of training materials on LIS- LMIS-HMIS interoperability for laboratory staff; roll-out of training to staff at all levels</t>
  </si>
  <si>
    <t>D6.4.1</t>
  </si>
  <si>
    <t>Evaluation of LIS- LIMS connectivity; audit trail, compliance measures and data custody evaluation</t>
  </si>
  <si>
    <t>D6.5.1</t>
  </si>
  <si>
    <t>Secure sustainable financing for the LIS  to support ongoing testing of priority diseases</t>
  </si>
  <si>
    <t>E1.1.1</t>
  </si>
  <si>
    <t xml:space="preserve">Quantification of diagnostic commodity utilization; establishing a baseline of commodities procured, distributed and utilized </t>
  </si>
  <si>
    <t>E1.1.2</t>
  </si>
  <si>
    <t>Health facility assessment for utilization of diagnostic commodities</t>
  </si>
  <si>
    <t>E1.1.3</t>
  </si>
  <si>
    <t>Organization of stakeholder meetings with government, implementing agencies, procurement agencies, suppliers and national laboratories to align on procurement needs</t>
  </si>
  <si>
    <t>E1.1.4</t>
  </si>
  <si>
    <t>Collection and analysis of historical consumption, service, demographic and demand data; development of a forecasting baseline</t>
  </si>
  <si>
    <t>E1.1.5</t>
  </si>
  <si>
    <t xml:space="preserve">Multi-method forecasting using tools (e.g FOR Labs ; software platform) </t>
  </si>
  <si>
    <t>E1.1.6</t>
  </si>
  <si>
    <t>Development of a national procurement and supply management plan; identification of priority commodities and services</t>
  </si>
  <si>
    <t>E1.2.1</t>
  </si>
  <si>
    <t xml:space="preserve">Harmonization of existing disease-specific guidelines </t>
  </si>
  <si>
    <t>E1.2.2</t>
  </si>
  <si>
    <t>Stakeholder management, publishing and finalization of national guidelines for equipment selection, and procurement plans</t>
  </si>
  <si>
    <t>E1.2.3</t>
  </si>
  <si>
    <t>Development of national guidelines on equipment placement; testing strategy development and finalization</t>
  </si>
  <si>
    <t>E1.2.4</t>
  </si>
  <si>
    <t>Operationalization of standards and guidelines for equipment forecasting, including training of laboratory staff, reporting mechanisms from spokes to hub</t>
  </si>
  <si>
    <t>E1.3.1</t>
  </si>
  <si>
    <t>Establishment of a standard reporting tool for stock-outs, ordering laboratory supplies, reporting breakdowns and maintenance requirements</t>
  </si>
  <si>
    <t>E1.3.2</t>
  </si>
  <si>
    <t>Assessment of deployed equipment (procured and placed) to identify placement inconsistent with national guidelines</t>
  </si>
  <si>
    <t>E1.3.3</t>
  </si>
  <si>
    <t>Piloting of standard KPIs at the MOH level for equipment forecasting</t>
  </si>
  <si>
    <t>E1.4.1</t>
  </si>
  <si>
    <t>Development of a stock reporting tool; interoperability through middleware of stock-taking tools and MOH / Lab Directorate platforms</t>
  </si>
  <si>
    <t>E1.4.2</t>
  </si>
  <si>
    <t>Roll-out and training of equipment stock taking standards; production of KPIs on stocks reported to the MOH</t>
  </si>
  <si>
    <t>E1.5.1</t>
  </si>
  <si>
    <t>Analysis of machine placement; analysis for potential optimization opportunities. Root cause analysis of "near miss" stock out events</t>
  </si>
  <si>
    <t>E2.1.1</t>
  </si>
  <si>
    <t>Assessment of the existing essential diagnostics list, or development of an essential diagnostics list</t>
  </si>
  <si>
    <t>E2.1.2</t>
  </si>
  <si>
    <t>Development of standards and policies governing vendor sourcing and pre-selection; development of an initial pre-selected vendor list</t>
  </si>
  <si>
    <t>E2.1.3</t>
  </si>
  <si>
    <t>Development of a tender process, supplier requirements, and standards to operationalize the procurement process</t>
  </si>
  <si>
    <t>E2.1.4</t>
  </si>
  <si>
    <t>Solicitation of initial bids; production of guidelines, training and execution of bid evaluation</t>
  </si>
  <si>
    <t>E2.2.1</t>
  </si>
  <si>
    <t xml:space="preserve">Pre-selection of suppliers; setting up of a broad-based procurement committee </t>
  </si>
  <si>
    <t>E2.2.2</t>
  </si>
  <si>
    <t>Identification of key parties in procurment, defining of TORs, responsibilities, and training for procurement staff at the MOH</t>
  </si>
  <si>
    <t>E2.2.3</t>
  </si>
  <si>
    <t>IT-driven alignment of national systems with GF Wambo / WHO WeBuy catalogues</t>
  </si>
  <si>
    <t>E2.2.4</t>
  </si>
  <si>
    <t>Development of contracting standards; production of contract templates, required terms and alignment with INCOTERMS</t>
  </si>
  <si>
    <t>E2.3.1</t>
  </si>
  <si>
    <t>Development of procedures for evaluation of supplier performance and post-market surveillance of diagnostic commodities</t>
  </si>
  <si>
    <t>E2.3.2</t>
  </si>
  <si>
    <t>Development of KPIs for management reporting on planned vs. actual purchases, prices obtained vs. average international price, average supplier lead time, reports on stock-out</t>
  </si>
  <si>
    <t>E2.3.3</t>
  </si>
  <si>
    <t>Implementation assistance for the procurement and logistics plan</t>
  </si>
  <si>
    <t>Root cause analysis of stock-outs; review of supplier processes impacting stock-out and MOH procedures which generate opportunities for stock-out</t>
  </si>
  <si>
    <t>E2.4.1</t>
  </si>
  <si>
    <t>Evaluation of supplier performance; post market surveillance of diagnostic commodities and sampling of tests from sites</t>
  </si>
  <si>
    <t>E2.4.2</t>
  </si>
  <si>
    <t>Procurement audit to verify accounting records; assessment of gaps resulting in stock-outs and CAPA</t>
  </si>
  <si>
    <t>E2.5.1</t>
  </si>
  <si>
    <t>E3.1.1</t>
  </si>
  <si>
    <t xml:space="preserve">Assessment of all laboratories for maintenance history, availability of utilities and gaps </t>
  </si>
  <si>
    <t>E3.1.2</t>
  </si>
  <si>
    <t>Development of national standards for facility maintenance, availability of utilities and alignment with the NLSP for operational requirements</t>
  </si>
  <si>
    <t>Development of a standard maintenance and utilities plan, with costing per laboratory based on laboratory readiness assessments; establisment of maintnance and repair system</t>
  </si>
  <si>
    <t>E3.1.3</t>
  </si>
  <si>
    <t>Interoperability of maintenance tracking with the national medical equipment management system</t>
  </si>
  <si>
    <t>E3.1.4</t>
  </si>
  <si>
    <t>Development of standard policies, procedure and checklists for distribution, installation, disposition (retirement) of laboratory equipment</t>
  </si>
  <si>
    <t>E3.2.1</t>
  </si>
  <si>
    <t xml:space="preserve">Development of an inspection program; training of laboratory supervisors for use of inspection check-lists and reporting </t>
  </si>
  <si>
    <t>E3.2.2</t>
  </si>
  <si>
    <t>Costing and budgeting of a standard maintenance package for each laboratory in the national system; costing of utility installation and maintenance for one year</t>
  </si>
  <si>
    <t>E3.2.3</t>
  </si>
  <si>
    <t>Evaluation of options for outsourcing maintenance activities; development of RFPs for provision of a standard maintenance package</t>
  </si>
  <si>
    <t>E3.2.4</t>
  </si>
  <si>
    <t xml:space="preserve">Phased roll-out of laboratory maintenance; installation of standard utilities at lower levels (water, energy, connectivity) </t>
  </si>
  <si>
    <t>E3.3.1</t>
  </si>
  <si>
    <t xml:space="preserve">Implementation of a ticketing mechanism for laboratory supervisors to raise reports on utility </t>
  </si>
  <si>
    <t>E3.3.2</t>
  </si>
  <si>
    <t>Piloting of outsourced, performance-based contracts for maintenance of laboratories</t>
  </si>
  <si>
    <t>E3.4.1</t>
  </si>
  <si>
    <t>Preventive maintenance of utilities at high volume laboratories; development of routine testing standards and implementation in high volume laboratories</t>
  </si>
  <si>
    <t>E3.4.2</t>
  </si>
  <si>
    <t>M&amp;E of service contracts with local agents for equipment, maintenance and rental agreements</t>
  </si>
  <si>
    <t>E3.5.1</t>
  </si>
  <si>
    <t xml:space="preserve">Secure sustainable financing for (i) preventive maintenance and upgrade as needed for laboratory equipmnt and infratsructuire (ii) training and competency of biomedical engineers </t>
  </si>
  <si>
    <t>E4.1.1</t>
  </si>
  <si>
    <t>Mapping of laboratory tiers, with national laboratory departments, public laboratories, and private laboratories included. Inclusion of public and private laboratories within the One Health concept</t>
  </si>
  <si>
    <t>E4.1.2</t>
  </si>
  <si>
    <t>Development of testing needs based on health service delivery standards; evaluation of needs of patients at each level of the laboratory network</t>
  </si>
  <si>
    <t>E4.2.1</t>
  </si>
  <si>
    <t xml:space="preserve">Phased implementation plan to be developed and pilot implementation of the EDL in selected districts /regions ;Establish clear SOPs and necessary referrals agreements as per the tiered lab referral  network : M &amp; E of the phased implementation </t>
  </si>
  <si>
    <t>E4.3.1</t>
  </si>
  <si>
    <t xml:space="preserve">Phased implementation plan to be developed and pilot implementation of the EDL in selected districts /regions ;Establish clear SOPs and necessary referrals agreements as per the tiered lab referral  network ;M &amp; E of the phased implementation </t>
  </si>
  <si>
    <t>E4.4.1</t>
  </si>
  <si>
    <t>Establish national external quality assessment programmes for all priority tests or particpate in international EQA schemes in a phased manner ;</t>
  </si>
  <si>
    <t>E4.5.1</t>
  </si>
  <si>
    <t>Expand national EQA scheme for all priority tests to include testing in the private sector laboratories; Secure sustainable financing for the laboratory system to support ongoing testing of priority diseases</t>
  </si>
  <si>
    <t>F1.1.1</t>
  </si>
  <si>
    <t>Development of a laboratory supervision plan; produce checklists, audit tools and align with national certification standards</t>
  </si>
  <si>
    <t>F1.2.1</t>
  </si>
  <si>
    <t>Development of an assessment schedule for routine inspections</t>
  </si>
  <si>
    <t>F1.2.2</t>
  </si>
  <si>
    <t xml:space="preserve">Implementation of a reporting mechanism to prioritize observed problems; </t>
  </si>
  <si>
    <t>F1.3.1</t>
  </si>
  <si>
    <t xml:space="preserve">Establish a scalable plan to implement site supervison and mentoring to lower level labs ; </t>
  </si>
  <si>
    <t>F1.3.2</t>
  </si>
  <si>
    <t>Strengthen capacity for routine self assessment and implement CAPA based on findings of assessment ; regular training and competencies in GCLP</t>
  </si>
  <si>
    <t>F1.3.3</t>
  </si>
  <si>
    <t>Develop expertise by training selected laboratory staff to conduct on site (self assessment) as well as external assessment  of laboratories within the tiered network based on the standards</t>
  </si>
  <si>
    <t>F1.4.1</t>
  </si>
  <si>
    <t xml:space="preserve">Implement a phased registration of labs in national , regional and /or international PT schemes for priority diseases </t>
  </si>
  <si>
    <t>F1.4.2</t>
  </si>
  <si>
    <t xml:space="preserve">Implement CAPA based on findings of assessment and Root Cause Analysis for unsuccessful particpation in PT schemes ; Follow up and regular training and competency assesment of staff  </t>
  </si>
  <si>
    <t>F1.5.1</t>
  </si>
  <si>
    <t xml:space="preserve">Implement a national external quality assurance programme for priority diseases ;Ensure committed sustainable funding for laboratory supervision and National EQA scheme </t>
  </si>
  <si>
    <t>F2.1.1</t>
  </si>
  <si>
    <t>Develop minimum standards for certification or licensing, as a part of the system for regulation of laboratories</t>
  </si>
  <si>
    <t>F2.1.2</t>
  </si>
  <si>
    <t xml:space="preserve">Development of a stepwise implementation plan for national certification standards </t>
  </si>
  <si>
    <t>F2.1.3</t>
  </si>
  <si>
    <t xml:space="preserve">Adaptation of ISO or other international accreditation and certification standards for application nationally; Develop and implement a plan for certifcation of laboratories to include building capacity for  assessors  /quality managers </t>
  </si>
  <si>
    <t>F2.2.1</t>
  </si>
  <si>
    <t>Evaluation of national certification standards against international norms and standards</t>
  </si>
  <si>
    <t>F2.2.2</t>
  </si>
  <si>
    <t xml:space="preserve">Develop a national laboratory policy that identifies the expected strandards  at each level of the tiered  laboratory network </t>
  </si>
  <si>
    <t>F2.3.1</t>
  </si>
  <si>
    <t>Creation of a network of quality managers among various institutional laboratories under the office of the national laboratory focal point to coordinate all activities relating to the quality system</t>
  </si>
  <si>
    <t>F2.4.1</t>
  </si>
  <si>
    <t xml:space="preserve">Establishment of KPIs for internal quality controls practiced at all laboratories; implementation of a mechanism for reporting non-compliance or adverse events </t>
  </si>
  <si>
    <t>F2.4.2</t>
  </si>
  <si>
    <t>Establishment of audit guidelines and training for enforcement of national certification standards</t>
  </si>
  <si>
    <t>F2.5.1</t>
  </si>
  <si>
    <t xml:space="preserve">Ensure committed sustainable funding for National certification of laboratories ; routine update of certification requirements to comply with international standards </t>
  </si>
  <si>
    <t>F3.1.1</t>
  </si>
  <si>
    <t>Establish an independent unit at the central level with a specific budget line and personnel to oversee laboratory quality standards : Assessment of quality systems implementation barriers, avenues for implementation of QMS and relevant tools</t>
  </si>
  <si>
    <t>F3.1.2</t>
  </si>
  <si>
    <t>Conduct an audit at laboratories and based on findings develop a phased scale up plan for implementation of a QMS plan</t>
  </si>
  <si>
    <t>F3.1.3</t>
  </si>
  <si>
    <t xml:space="preserve">Development of a national  SLIPTA phased roll-out plan to inlcude training and certification of SLIPTA auditors </t>
  </si>
  <si>
    <t>F3.1.4</t>
  </si>
  <si>
    <t>Train and mentor a QA coordinator at the national government level to coordinate implementation of QMS</t>
  </si>
  <si>
    <t>F3.2.1</t>
  </si>
  <si>
    <t>Develop national standards guidelines, articulated in Quality Management Manuals for network laboratories</t>
  </si>
  <si>
    <t>F3.2.2</t>
  </si>
  <si>
    <t>Develop minimum SOPs for laboratory management procedures, staff job descriptions, staff evaluations, technical procedures</t>
  </si>
  <si>
    <t>F3.3.1</t>
  </si>
  <si>
    <t>Conduct a  baseline assessment of selected laboratories within the laboratory network using SLIPTA checklist  to identify gaps, areas of priority and required development;</t>
  </si>
  <si>
    <t>F3.3.2</t>
  </si>
  <si>
    <t xml:space="preserve">Develop and implement the phased scale up plan for each laboratory to intiate  requirements to improve quality standards </t>
  </si>
  <si>
    <t>F3.4.1</t>
  </si>
  <si>
    <t xml:space="preserve">Implement SLIPTA /GCLP or other quality systems strengthening inititaives in addtional Public and private labs for compliance with international standards; assess accreditation readiness of central and regional labs within the network  </t>
  </si>
  <si>
    <t>F3.5.1</t>
  </si>
  <si>
    <t>Continue implementation of the QMS plan and maintain accreditation status of labs ; submit application for international accreditation for labs meeting the standards</t>
  </si>
  <si>
    <t>F3.5.2</t>
  </si>
  <si>
    <t>Routine reveiw and strengthening of  the national QMS plan  and ensure compliance at the subnational and national levels through continuous quality improvement; Secure sustainable financing for the QMS plan including implementatio of SLIPTA or other QMS initiatives to strengthen quality testing of priority diseases</t>
  </si>
  <si>
    <t>F4.1.1</t>
  </si>
  <si>
    <t xml:space="preserve">Identify and convene key stakeholders for development and implementation of the M&amp;E plan; establish and /or review KPI as applicable </t>
  </si>
  <si>
    <t>F4.2.1</t>
  </si>
  <si>
    <t xml:space="preserve">Finalize and validate the M&amp;E plan; Pilot evaluation of selected laboratories and implement CAPA on identified deficiences in selected laboratories </t>
  </si>
  <si>
    <t>F4.3.1</t>
  </si>
  <si>
    <t>Establish  a functional multisectoral and multidisciplinary mechanism for the coordination and integration of diagnsotic M &amp; E into routine natiaol M&amp;E systems</t>
  </si>
  <si>
    <t>F4.3.2</t>
  </si>
  <si>
    <t xml:space="preserve">Implement integration of M&amp;E plan for labs in routine National M&amp;E systems: Establish SOPs for communication and coordination between the programs and laboratpry directorates </t>
  </si>
  <si>
    <t>F4.4.1</t>
  </si>
  <si>
    <t xml:space="preserve">Pilot implementation of the National M &amp; E system; Implement regular testing of the system to identify gaps and implement CAPA , as applicable  </t>
  </si>
  <si>
    <t>F4.5.1</t>
  </si>
  <si>
    <t>Conduct regular reviews and update of the M &amp; E tools as applicable and in accordance to global diagnostic guidelines; Ensure sustained funding for the national M&amp;E system</t>
  </si>
  <si>
    <t>G1.1.1</t>
  </si>
  <si>
    <t>Evaluation of current laboratory roles at each tier of the system to identify personnel gaps</t>
  </si>
  <si>
    <t>G1.1.2</t>
  </si>
  <si>
    <t>Undertake a Training Needs Assessment or needs based assessment</t>
  </si>
  <si>
    <t>G1.2.1</t>
  </si>
  <si>
    <t>Updating of the national laboratory strategy to address laboratory workforce planning, education and training programs and certification</t>
  </si>
  <si>
    <t>G1.2.2</t>
  </si>
  <si>
    <t>Engagement with non public sector (private, civil society and military) laboratories to integrate training and certification programs</t>
  </si>
  <si>
    <t>G1.2.3</t>
  </si>
  <si>
    <t xml:space="preserve">Development of a costed plan for workforce education, certification and training with a point system for trainings undertaken each year and standards for minimum training thresholds by type of laboratory </t>
  </si>
  <si>
    <t>G1.3.1</t>
  </si>
  <si>
    <t>Review gaps in implementation of the updated health strategy and develop an action plan for broader uptake</t>
  </si>
  <si>
    <t>G1.3.2</t>
  </si>
  <si>
    <t>Development of career development curricula with materials for continuous in-service and out-service training on new technologies and best practices</t>
  </si>
  <si>
    <t>G1.4.1</t>
  </si>
  <si>
    <t xml:space="preserve">Conduct routine M&amp;E of strategy implementation phases and utilize data to inform policy changes and  improvement in  service delivery </t>
  </si>
  <si>
    <t>G1.5.1</t>
  </si>
  <si>
    <t>H1.1.1</t>
  </si>
  <si>
    <t>Development of a national biosafety and biosecurity manual; advocacy within the Ministry of Health and Laboratory Directorate for adoption and legalisation</t>
  </si>
  <si>
    <t>H1.1.2</t>
  </si>
  <si>
    <t>Update of the existing national biosafety and biosecurity manual, guidelines and/or regulations</t>
  </si>
  <si>
    <t>H1.2.1</t>
  </si>
  <si>
    <t>Development of an operational manual governing biosafety and biosecurity at all levels of the lab network</t>
  </si>
  <si>
    <t>H1.2.2</t>
  </si>
  <si>
    <t>Development of lab-level SOPs to operationalize biosafety and biosecurity guidelines</t>
  </si>
  <si>
    <t>H1.2.3</t>
  </si>
  <si>
    <t>Training for lab staff on operational requirements related to biosafety and biosecurity in line with national regulations and operational guidance</t>
  </si>
  <si>
    <t>H1.2.4</t>
  </si>
  <si>
    <t>National distribution of an up-to-date manual covering biosafety and biosecurity</t>
  </si>
  <si>
    <t>H1.3.1</t>
  </si>
  <si>
    <t>Review of laboratory SOPs to identify inconsistencies between national biosafety and biosecurity guidelines and operational guidance</t>
  </si>
  <si>
    <t>H1.3.2</t>
  </si>
  <si>
    <t>Review of laboratory SOPs to ensure dangerous patheogens as listed by WHO are covered; development of risk assessments for safeguarding laboratory staff (biosafety)</t>
  </si>
  <si>
    <t>H1.3.3</t>
  </si>
  <si>
    <t xml:space="preserve">Assessment of manuals for all elements, including both staff safety (biosafety) and protection of environment (biosecurity) </t>
  </si>
  <si>
    <t>H1.4.1</t>
  </si>
  <si>
    <t xml:space="preserve">Establishment of a review commission to regularly review and update biosafety and biosecurity regulations, guidelines, SOPs and manuals </t>
  </si>
  <si>
    <t>H1.4.2</t>
  </si>
  <si>
    <t>Development of monitoring and reporting mechanisms for non-compliance with biosafety regulations and procedures</t>
  </si>
  <si>
    <t>H1.5.1</t>
  </si>
  <si>
    <t>H2.1.1</t>
  </si>
  <si>
    <t>Costing and budgeting for procurement of safety equipment covering all public facilities; assessment of suppliers and development of contracts for leased equipment to cover basic requirements</t>
  </si>
  <si>
    <t>H2.1.2</t>
  </si>
  <si>
    <t xml:space="preserve">Development of TORs and budgeting for desginated safety officers; development of training manuals and execution of training </t>
  </si>
  <si>
    <t>H2.2.1</t>
  </si>
  <si>
    <t>Mapping of safety equipment for all laboratories in the public sector; development and distribution of checklists for safety equipment</t>
  </si>
  <si>
    <t>H2.2.2</t>
  </si>
  <si>
    <t>Training for lab staf on use of biosafety equipment</t>
  </si>
  <si>
    <t>H2.2.3</t>
  </si>
  <si>
    <t>Costing and manuals for provision of a basic package of occupational health for laboratory staff</t>
  </si>
  <si>
    <t>H2.3.1</t>
  </si>
  <si>
    <t xml:space="preserve">Roll-out of training nationally on use of biosafety equipment; extension to non-public laboratories (academia, private sector) </t>
  </si>
  <si>
    <t>H2.3.2</t>
  </si>
  <si>
    <t>Monitoring of occupational health provided to laboratory staff in all labs; assessment of gaps in occupational health provision and costing of plans to fill gaps</t>
  </si>
  <si>
    <t>H2.3.3</t>
  </si>
  <si>
    <t xml:space="preserve">Development of contracting options for private-sector provision of occupational health; development of costed plans and price-per-head </t>
  </si>
  <si>
    <t>H2.4.1</t>
  </si>
  <si>
    <t>Scale-up of distirbution and training of biosafety equipment</t>
  </si>
  <si>
    <t>H2.5.1</t>
  </si>
  <si>
    <t>H3.1.1</t>
  </si>
  <si>
    <t>Development of guidelines for regulated storage of specimens</t>
  </si>
  <si>
    <t>H3.1.2</t>
  </si>
  <si>
    <t>Development of a certificaton program for laboratory staff on safe handling of specimens, training and development of job aids</t>
  </si>
  <si>
    <t>H3.1.3</t>
  </si>
  <si>
    <t>Costing of biosafety cabinets and controlled access mechanisms</t>
  </si>
  <si>
    <t>H3.2.1</t>
  </si>
  <si>
    <t>Development of updated records of inventory of facilities which process or store dangerous pathogens</t>
  </si>
  <si>
    <t>H3.2.2</t>
  </si>
  <si>
    <t>Implementation of controlled access repositories; installation of electronic personnel validation systems and pathogen control measures</t>
  </si>
  <si>
    <t>H3.2.3</t>
  </si>
  <si>
    <t xml:space="preserve">Establishment of a certification body to oversee use of biosafety cabinets and monitor controlled access </t>
  </si>
  <si>
    <t>H3.2.4</t>
  </si>
  <si>
    <t>Development of a failure reporting system for physical containment and operational handling</t>
  </si>
  <si>
    <t>H3.2.5</t>
  </si>
  <si>
    <t>Development of storage regulation checklists, operationalization manuals and job aids for laboratory staff on storage of samples</t>
  </si>
  <si>
    <t>H3.3.1</t>
  </si>
  <si>
    <t>Development of plans and costing for servicing of biosafety cabinets; servicing contracts and engagement with private sector providers</t>
  </si>
  <si>
    <t>H3.3.2</t>
  </si>
  <si>
    <t>Training of laboratory staff and train-the-trainer staff for safe storage of specimens</t>
  </si>
  <si>
    <t>H3.3.3</t>
  </si>
  <si>
    <t>Capacity building for oversight over monitoring of pathogens, development of reporting and monitoring mechanisms</t>
  </si>
  <si>
    <t>H3.3.4</t>
  </si>
  <si>
    <t>Monitoring of the failure reporting system for physical containment and operational handling</t>
  </si>
  <si>
    <t>H3.4.1</t>
  </si>
  <si>
    <t>Engagement with non-public (academia, private sector, military) laboratories to align regulations on storage of specimens; training and inclusion in technical working groups with public sector laboratories</t>
  </si>
  <si>
    <t>H3.5.1</t>
  </si>
  <si>
    <t>H4.1.1</t>
  </si>
  <si>
    <t>Development or update of national regulations on waste management and safe disposal of sample, including job aids, operational procedures</t>
  </si>
  <si>
    <t>H4.1.2</t>
  </si>
  <si>
    <t>Mapping of available autoclaves and incinerators; costing of procurement for additional disposal mechanisms and potential for contracting to private providers</t>
  </si>
  <si>
    <t>H4.2.1</t>
  </si>
  <si>
    <t>Operationalization and training on use of waste management techniques, updating of lab SOPs,  working instructions, and job aids for use</t>
  </si>
  <si>
    <t>H4.2.2</t>
  </si>
  <si>
    <t xml:space="preserve">Establishment of eligible waste for use in autoclaves and incinerators; training for staff on use of each </t>
  </si>
  <si>
    <t>H4.2.3</t>
  </si>
  <si>
    <t>Scale-up of use of autoclaves; network mapping of incinerators and transport mechanisms to aggregate waste for incineration</t>
  </si>
  <si>
    <t>H4.3.1</t>
  </si>
  <si>
    <t xml:space="preserve">Development of monitoring tools for conformance with biosafety and biosecurity requirements; training for oversight </t>
  </si>
  <si>
    <t>H4.3.2</t>
  </si>
  <si>
    <t>Private sector engagement to leverage high-temperature manufacturing as a method of incinerating medical waste (i.e. concrete industry)</t>
  </si>
  <si>
    <t>H4.3.3</t>
  </si>
  <si>
    <t>Review and scale up of  waste management referral network as applicable</t>
  </si>
  <si>
    <t>H4.4.1</t>
  </si>
  <si>
    <t>Training on the monitoring framework for conformance with biosafety and biosecurity standards</t>
  </si>
  <si>
    <t>H4.5.1</t>
  </si>
  <si>
    <t>Monitoring and follow-up on non-conformity with national guidelines on wate management</t>
  </si>
  <si>
    <t>I1.1.1</t>
  </si>
  <si>
    <t>Development of a priority disease list for the country based on epidemiological evidence available</t>
  </si>
  <si>
    <t>I1.1.2</t>
  </si>
  <si>
    <t xml:space="preserve">Alignment of the priority disease testing list to tier-specific laboratory package; training of laboratory staff on </t>
  </si>
  <si>
    <t>I1.2.1</t>
  </si>
  <si>
    <t>Update of the priority disease list; distribution to all laboratories and training on use</t>
  </si>
  <si>
    <t>I1.2.2</t>
  </si>
  <si>
    <t>Establishing testing capacity  for at least 5-7  priority diseases at all levels of the tiered laboratory network</t>
  </si>
  <si>
    <t>I1.3.1</t>
  </si>
  <si>
    <t>Establishing testing capacity  for at least 7-10  priority diseases at all levels of the tiered laboratory network</t>
  </si>
  <si>
    <t>I1.4.1</t>
  </si>
  <si>
    <t xml:space="preserve">Ensure systems in place to ensure  quality of testing and contioniusly review and add tests for piririty diseases </t>
  </si>
  <si>
    <t>I1.5.1</t>
  </si>
  <si>
    <t>I2.1.1</t>
  </si>
  <si>
    <t xml:space="preserve">Development of plans and protocols for prevention, detection and response to align with the WHO global AMR strategy </t>
  </si>
  <si>
    <t>I2.2.1</t>
  </si>
  <si>
    <t xml:space="preserve">Establish capacity for testing addtional AMR pathogens and /or systems for referral of samples to regional lab networks </t>
  </si>
  <si>
    <t>I2.3.1</t>
  </si>
  <si>
    <t xml:space="preserve">Establish capacity for testing addtional AMR pathogens and /or systems for referral of samples to regional lab networks . Establish SOPs for proper collection and handling of samples </t>
  </si>
  <si>
    <t>I2.4.1</t>
  </si>
  <si>
    <t xml:space="preserve">Review and establsh additonal testing capacity,  as needed or establsh systems to refer samples </t>
  </si>
  <si>
    <t>I2.5.1</t>
  </si>
  <si>
    <t>A. Political, Legal &amp; Regulatory</t>
  </si>
  <si>
    <t>E. Infrastructure &amp; Equipment</t>
  </si>
  <si>
    <t>Questions which have been missed are highlighted on this sheet.</t>
  </si>
  <si>
    <t>Laboratory coordination mechanism</t>
  </si>
  <si>
    <t>Standards and guidelines for equipment</t>
  </si>
  <si>
    <t>Laboratory policy and strategic plan</t>
  </si>
  <si>
    <t>Procurement and logistics plans for commodities</t>
  </si>
  <si>
    <t>Adapted global guidelines</t>
  </si>
  <si>
    <t>Lab facility maintenance</t>
  </si>
  <si>
    <t>Essential diagnostics list and standardization</t>
  </si>
  <si>
    <t>B. Structure &amp; Organization</t>
  </si>
  <si>
    <t>Designated NRL / NPHL</t>
  </si>
  <si>
    <t>Laboratory supervisory and oversight</t>
  </si>
  <si>
    <t>National certification standards for labs</t>
  </si>
  <si>
    <t>C. Coverage &amp; Availability</t>
  </si>
  <si>
    <t>Availability of lab QMS</t>
  </si>
  <si>
    <t>National M&amp;E for diagnostic monitoring</t>
  </si>
  <si>
    <t>Sub-national disease program integration</t>
  </si>
  <si>
    <t>Mapping of network laboratories</t>
  </si>
  <si>
    <t>Access to priority disease diagnosis</t>
  </si>
  <si>
    <t>Staff training in sample handling</t>
  </si>
  <si>
    <t>National human resources development strategy</t>
  </si>
  <si>
    <t>Availability of sample transport &amp; referral</t>
  </si>
  <si>
    <t>H. Biosafety &amp; Biosecurity</t>
  </si>
  <si>
    <t>Biosafety and biosecurity manual</t>
  </si>
  <si>
    <t>Sample tracking from submitting to reference lab</t>
  </si>
  <si>
    <t>Biosafety equipment availability</t>
  </si>
  <si>
    <t>Sample tracking from health facility to lab</t>
  </si>
  <si>
    <t>Storage and management of pathogens</t>
  </si>
  <si>
    <t>Functioning laboratory data unit</t>
  </si>
  <si>
    <t>Waste management regulations</t>
  </si>
  <si>
    <t>Statistical data reporting and analysis</t>
  </si>
  <si>
    <t>Electronic systems for reporting</t>
  </si>
  <si>
    <t>Interoperability of LIS - LIMS</t>
  </si>
  <si>
    <t>Testing of priority diseases</t>
  </si>
  <si>
    <t>Next Step: Review suggested activities and interventions</t>
  </si>
  <si>
    <t>Surveillance of priority diseases (AMR)</t>
  </si>
  <si>
    <t>Review suggested activities →</t>
  </si>
  <si>
    <t>Interventions listed are not exhaustive. If an intervention is not on the list, it can be added at the summary stage</t>
  </si>
  <si>
    <t>Intervention Identifier</t>
  </si>
  <si>
    <t>Intervention</t>
  </si>
  <si>
    <t>Development of the TORs for a national Quality Management Office ( e.g. SLIPTA office) with a focal point (development of the QMS plan, training and implementation of the QMS plan )</t>
  </si>
  <si>
    <t xml:space="preserve">Routine review of KPIs governing M&amp;E processes, and root cause analysis of identified issues; Ensure NLSP are updated and secure sustainable domestic / partner funding for NLSP implementation </t>
  </si>
  <si>
    <t>Completion of adapted plans for priority diseases to include updated diagnostic guidelines</t>
  </si>
  <si>
    <t>Development of disease specific diagnostic phased scale-up plans</t>
  </si>
  <si>
    <t xml:space="preserve">Establishment of formalized cooperation agreements (MoU) between national reference laboratories (animal health, environment, agriculture) </t>
  </si>
  <si>
    <t>Piloting of integrated testing using multitesting diagnostics devices and/or RDTs at POC</t>
  </si>
  <si>
    <t xml:space="preserve">Establish testing capacity and /or define testing at each tier of the lab network based on National EDL </t>
  </si>
  <si>
    <t>Monitor and analyze the testing capacity and efficiency of the referral network; Review and update the testing referral mechanism based on the results of monitoring and evaluation</t>
  </si>
  <si>
    <t>Conduct assessment of the national laboratory network</t>
  </si>
  <si>
    <t>Completion of GPS mapping for all laboratories, with geographical coverage and sample transportation optimization</t>
  </si>
  <si>
    <t>Ensure sustained resources (financial, human, technical) that are accessible and available for the tired lab network and related
activities.</t>
  </si>
  <si>
    <t xml:space="preserve">Assess capacity and needs for testing services ; Develop a costed plan and M &amp;E framework to gradually scale up testing/referral services to &gt; 50 % of district </t>
  </si>
  <si>
    <t>Develop a costed plan and M&amp; E framework to gradually scale up testing/referral services to all districts</t>
  </si>
  <si>
    <t>Conduct monitoring and evaluation of the national laboratory network to document diagnostics, data quality and staff performance, and incorporate
recommendations for updating the NLSP</t>
  </si>
  <si>
    <t>Roll-out of standard training and a training schedule for all categories of workers, with costed plans and identified timelines for implementation</t>
  </si>
  <si>
    <t>Development of a national referral policy consistent with national disease and surveillance guidelines; stakeholder input and finalization of the policy for approval</t>
  </si>
  <si>
    <t>Assessment of gaps and limiting factors preventing participation of laboratories in an electronic reporting system; assessment of human resource limitations</t>
  </si>
  <si>
    <t>Monitoring and evaluation of electronic reporting functions; gap analysis and proposal of corrective &amp; preventive actions</t>
  </si>
  <si>
    <t>Assessment of available functionality for patient tracing and diagnostic management between LIS and LMIS; defining specifications for usage and functionality</t>
  </si>
  <si>
    <t>D6.2.4</t>
  </si>
  <si>
    <t>Secure sustainable financing for the LIS to support ongoing testing of priority diseases</t>
  </si>
  <si>
    <t xml:space="preserve">Multi-method forecasting using tools (e.g. FOR Labs ; software platform) </t>
  </si>
  <si>
    <t>Identification of key parties in procurement, defining of TORs, responsibilities, and training for procurement staff at the MOH</t>
  </si>
  <si>
    <t>E2.3.4</t>
  </si>
  <si>
    <t>Development of a standard maintenance and utilities plan, with costing per laboratory based on laboratory readiness assessments; establishment of maintenance and repair system</t>
  </si>
  <si>
    <t>E3.1.5</t>
  </si>
  <si>
    <t xml:space="preserve">Secure sustainable financing for (i) preventive maintenance and upgrade as needed for laboratory equipment and infrastructure (ii) training and competency of biomedical engineers </t>
  </si>
  <si>
    <t xml:space="preserve">Phased implementation plan to be developed and pilot implementation of the EDL in selected districts /regions ;Establish clear SOPs and necessary referrals agreements as per the tiered lab referral network : M &amp; E of the phased implementation </t>
  </si>
  <si>
    <t xml:space="preserve">Phased implementation plan to be developed and pilot implementation of the EDL in selected districts /regions ;Establish clear SOPs and necessary referrals agreements as per the tiered lab referral network ;M &amp; E of the phased implementation </t>
  </si>
  <si>
    <t>Establish national external quality assessment programmes for all priority tests or participate in international EQA schemes in a phased manner ;</t>
  </si>
  <si>
    <t xml:space="preserve">Establish a scalable plan to implement site supervision and mentoring to lower level labs ; </t>
  </si>
  <si>
    <t>Develop expertise by training selected laboratory staff to conduct on site (self assessment) as well as external assessment of laboratories within the tiered network based on the standards</t>
  </si>
  <si>
    <t xml:space="preserve">Implement CAPA based on findings of assessment and Root Cause Analysis for unsuccessful participation in PT schemes ; Follow up and regular training and competency assessment of staff </t>
  </si>
  <si>
    <t xml:space="preserve">Adaptation of ISO or other international accreditation and certification standards for application nationally; Develop and implement a plan for certification of laboratories to include building capacity for assessors /quality managers </t>
  </si>
  <si>
    <t xml:space="preserve">Develop a national laboratory policy that identifies the expected standards at each level of the tiered laboratory network </t>
  </si>
  <si>
    <t xml:space="preserve">Development of a national SLIPTA phased roll-out plan to include training and certification of SLIPTA auditors </t>
  </si>
  <si>
    <t>Conduct a baseline assessment of selected laboratories within the laboratory network using SLIPTA checklist to identify gaps, areas of priority and required development;</t>
  </si>
  <si>
    <t xml:space="preserve">Develop and implement the phased scale up plan for each laboratory to initiate requirements to improve quality standards </t>
  </si>
  <si>
    <t xml:space="preserve">Implement SLIPTA /GCLP or other quality systems strengthening initiatives in additional Public and private labs for compliance with international standards; assess accreditation readiness of central and regional labs within the network </t>
  </si>
  <si>
    <t>Routine review and strengthening of the national QMS plan and ensure compliance at the subnational and national levels through continuous quality improvement; Secure sustainable financing for the QMS plan including implementation of SLIPTA or other QMS initiatives to strengthen quality testing of priority diseases</t>
  </si>
  <si>
    <t xml:space="preserve">Finalize and validate the M&amp;E plan; Pilot evaluation of selected laboratories and implement CAPA on identified deficiencies in selected laboratories </t>
  </si>
  <si>
    <t>Establish a functional multisectoral and multidisciplinary mechanism for the coordination and integration of diagnostic M&amp;E into routine national M&amp;E systems</t>
  </si>
  <si>
    <t xml:space="preserve">Implement integration of M&amp;E plan for labs in routine National M&amp;E systems: Establish SOPs for communication and coordination between the programs and laboratory directorates </t>
  </si>
  <si>
    <t xml:space="preserve">Pilot implementation of the National M &amp; E system; Implement regular testing of the system to identify gaps and implement CAPA , as applicable </t>
  </si>
  <si>
    <t xml:space="preserve">Conduct routine M&amp;E of strategy implementation phases and utilize data to inform policy changes and improvement in service delivery </t>
  </si>
  <si>
    <t>Development of a national biosafety and biosecurity manual; advocacy within the Ministry of Health and Laboratory Directorate for adoption and legalization</t>
  </si>
  <si>
    <t>Review of laboratory SOPs to ensure dangerous pathogens as listed by WHO are covered; development of risk assessments for safeguarding laboratory staff (biosafety)</t>
  </si>
  <si>
    <t xml:space="preserve">Development of TORs and budgeting for designated safety officers; development of training manuals and execution of training </t>
  </si>
  <si>
    <t>Training for lab staff on use of biosafety equipment</t>
  </si>
  <si>
    <t>Scale-up of distribution and training of biosafety equipment</t>
  </si>
  <si>
    <t>Development of a certification program for laboratory staff on safe handling of specimens, training and development of job aids</t>
  </si>
  <si>
    <t>Operationalization and training on use of waste management techniques, updating of lab SOPs, working instructions, and job aids for use</t>
  </si>
  <si>
    <t>Review and scale up of waste management referral network as applicable</t>
  </si>
  <si>
    <t>Monitoring and follow-up on non-conformity with national guidelines on waste management</t>
  </si>
  <si>
    <t>Establishing testing capacity for at least 5-7 priority diseases at all levels of the tiered laboratory network</t>
  </si>
  <si>
    <t>Establishing testing capacity for at least 7-10 priority diseases at all levels of the tiered laboratory network</t>
  </si>
  <si>
    <t xml:space="preserve">Ensure systems in place to ensure quality of testing and continuously review and add tests for priority diseases </t>
  </si>
  <si>
    <t xml:space="preserve">Establish capacity for testing additional AMR pathogens and /or systems for referral of samples to regional lab networks </t>
  </si>
  <si>
    <t xml:space="preserve">Establish capacity for testing additional AMR pathogens and /or systems for referral of samples to regional lab networks . Establish SOPs for proper collection and handling of samples </t>
  </si>
  <si>
    <t xml:space="preserve">Review and establish additional testing capacity, as needed or establish systems to refer samples </t>
  </si>
  <si>
    <t>Continue to the summary →</t>
  </si>
  <si>
    <t>TRUEFALSE</t>
  </si>
  <si>
    <t>Index</t>
  </si>
  <si>
    <t>Display Category</t>
  </si>
  <si>
    <t>Display Intervention</t>
  </si>
  <si>
    <t>InterventionActivities</t>
  </si>
  <si>
    <t>B. Structure and organisation of the laboratory network</t>
  </si>
  <si>
    <t>Selected Interventions and activities</t>
  </si>
  <si>
    <t xml:space="preserve">Interventions selected in the previous step will appear below. </t>
  </si>
  <si>
    <t>Topic</t>
  </si>
  <si>
    <t>Identifier</t>
  </si>
  <si>
    <t>Selected Activities</t>
  </si>
  <si>
    <t>To suggest an activity or intervention which was not listed, click below</t>
  </si>
  <si>
    <t>Suggest an activity or intervention  →</t>
  </si>
  <si>
    <t>Custom Interventions and activities</t>
  </si>
  <si>
    <t>Interventions not found in this tool may be added below. Please provide a brief description of the intervention for inclusion.</t>
  </si>
  <si>
    <t>Intervention or activity description</t>
  </si>
  <si>
    <t>Interventions and activities will be reviewed and added to the tool for future use.</t>
  </si>
  <si>
    <t>Aggregate Results of Selection</t>
  </si>
  <si>
    <t>Null Questions</t>
  </si>
  <si>
    <t>Total Questions</t>
  </si>
  <si>
    <t>To reset all radio buttons, change values in column C to 0</t>
  </si>
  <si>
    <t>Afghanistan</t>
  </si>
  <si>
    <t>Aland Islands</t>
  </si>
  <si>
    <t>Albania</t>
  </si>
  <si>
    <t>Algeria</t>
  </si>
  <si>
    <t>American Samoa</t>
  </si>
  <si>
    <t>Andorra</t>
  </si>
  <si>
    <t>Angola</t>
  </si>
  <si>
    <t>Anguilla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</si>
  <si>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</si>
  <si>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</si>
  <si>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</si>
  <si>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</si>
  <si>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</si>
  <si>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</si>
  <si>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</si>
  <si>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</si>
  <si>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</si>
  <si>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</si>
  <si>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</si>
  <si>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</si>
  <si>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</si>
  <si>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</si>
  <si>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</si>
  <si>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</si>
  <si>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</si>
  <si>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 (Plurinational State)</t>
  </si>
  <si>
    <t>Bonaire, Sint Eustatius and Saba</t>
  </si>
  <si>
    <t>Bosnia and Herzegovina</t>
  </si>
  <si>
    <t>Botswana</t>
  </si>
  <si>
    <t>Brazil</t>
  </si>
  <si>
    <t>British Virgin Islands</t>
  </si>
  <si>
    <t>Brunei Darussalam</t>
  </si>
  <si>
    <t>Bulgaria</t>
  </si>
  <si>
    <t>Burkina Faso</t>
  </si>
  <si>
    <t>Burundi</t>
  </si>
  <si>
    <t>Cabo Verde</t>
  </si>
  <si>
    <t>Cambodia</t>
  </si>
  <si>
    <t>Cameroon</t>
  </si>
  <si>
    <t>Canada</t>
  </si>
  <si>
    <t>Cayman Islands</t>
  </si>
  <si>
    <t>Central African Republic</t>
  </si>
  <si>
    <t>Chad</t>
  </si>
  <si>
    <t>Chile</t>
  </si>
  <si>
    <t>China</t>
  </si>
  <si>
    <t>Colombia</t>
  </si>
  <si>
    <t>Comoros</t>
  </si>
  <si>
    <t>Congo</t>
  </si>
  <si>
    <t>Congo (Democratic Republic)</t>
  </si>
  <si>
    <t>Cook Islands</t>
  </si>
  <si>
    <t>Costa Rica</t>
  </si>
  <si>
    <t>Côte d'Ivoire</t>
  </si>
  <si>
    <t>Croatia</t>
  </si>
  <si>
    <t>Cuba</t>
  </si>
  <si>
    <t>Curacao</t>
  </si>
  <si>
    <t>Cyprus</t>
  </si>
  <si>
    <t>Czechia</t>
  </si>
  <si>
    <t>Denmark</t>
  </si>
  <si>
    <t>Djibouti</t>
  </si>
  <si>
    <t>Dominica</t>
  </si>
  <si>
    <t>Dominican Republic</t>
  </si>
  <si>
    <t>Ecuador</t>
  </si>
  <si>
    <t>Egypt</t>
  </si>
  <si>
    <t>El Salvador</t>
  </si>
  <si>
    <t>Equatorial Guinea</t>
  </si>
  <si>
    <t>Eritrea</t>
  </si>
  <si>
    <t>Estonia</t>
  </si>
  <si>
    <t>Eswatini</t>
  </si>
  <si>
    <t>Ethiopia</t>
  </si>
  <si>
    <t>Faeroe Islands</t>
  </si>
  <si>
    <t>Falkland Islands (Malvinas)</t>
  </si>
  <si>
    <t>Fiji</t>
  </si>
  <si>
    <t>Finland</t>
  </si>
  <si>
    <t>France</t>
  </si>
  <si>
    <t>French Guiana</t>
  </si>
  <si>
    <t>French Polynesia</t>
  </si>
  <si>
    <t>Gabon</t>
  </si>
  <si>
    <t>Gambia</t>
  </si>
  <si>
    <t>Georgia</t>
  </si>
  <si>
    <t>Germany</t>
  </si>
  <si>
    <t>Ghana</t>
  </si>
  <si>
    <t>Gibraltar</t>
  </si>
  <si>
    <t>Greece</t>
  </si>
  <si>
    <t>Greenland</t>
  </si>
  <si>
    <t>Grenada</t>
  </si>
  <si>
    <t>Guadeloupe</t>
  </si>
  <si>
    <t>Guam</t>
  </si>
  <si>
    <t>Guatemala</t>
  </si>
  <si>
    <t>Guernsey</t>
  </si>
  <si>
    <t>Guinea</t>
  </si>
  <si>
    <t>Guinea-Bissau</t>
  </si>
  <si>
    <t>Guyana</t>
  </si>
  <si>
    <t>Haiti</t>
  </si>
  <si>
    <t>Holy See</t>
  </si>
  <si>
    <t>Honduras</t>
  </si>
  <si>
    <t>Hong Kong</t>
  </si>
  <si>
    <t>Hungary</t>
  </si>
  <si>
    <t>Iceland</t>
  </si>
  <si>
    <t>India</t>
  </si>
  <si>
    <t>Indonesia</t>
  </si>
  <si>
    <t>Iran (Islamic Republic)</t>
  </si>
  <si>
    <t>Iraq</t>
  </si>
  <si>
    <t>Ireland</t>
  </si>
  <si>
    <t>Isle of Man</t>
  </si>
  <si>
    <t>Israel</t>
  </si>
  <si>
    <t>Italy</t>
  </si>
  <si>
    <t>Jamaica</t>
  </si>
  <si>
    <t>Japan</t>
  </si>
  <si>
    <t>Jersey</t>
  </si>
  <si>
    <t>Jordan</t>
  </si>
  <si>
    <t>Kazakhstan</t>
  </si>
  <si>
    <t>Kenya</t>
  </si>
  <si>
    <t>Kiribati</t>
  </si>
  <si>
    <t>Korea (Democratic Peoples Republic)</t>
  </si>
  <si>
    <t>Korea (Republic)</t>
  </si>
  <si>
    <t>Kosovo</t>
  </si>
  <si>
    <t>Kuwait</t>
  </si>
  <si>
    <t>Kyrgyzstan</t>
  </si>
  <si>
    <t>Lao (Peoples Democratic Republic)</t>
  </si>
  <si>
    <t>Latvia</t>
  </si>
  <si>
    <t>Lebanon</t>
  </si>
  <si>
    <t>Lesotho</t>
  </si>
  <si>
    <t>Liberia</t>
  </si>
  <si>
    <t>Libya</t>
  </si>
  <si>
    <t>Liechtenstein</t>
  </si>
  <si>
    <t>Lithuania</t>
  </si>
  <si>
    <t>Luxembourg</t>
  </si>
  <si>
    <t>Macao</t>
  </si>
  <si>
    <t>Madagascar</t>
  </si>
  <si>
    <t>Malawi</t>
  </si>
  <si>
    <t>Malaysia</t>
  </si>
  <si>
    <t>Maldives</t>
  </si>
  <si>
    <t>Mali</t>
  </si>
  <si>
    <t>Malta</t>
  </si>
  <si>
    <t>Marshall Islands</t>
  </si>
  <si>
    <t>Martinique</t>
  </si>
  <si>
    <t>Mauritania</t>
  </si>
  <si>
    <t>Mauritius</t>
  </si>
  <si>
    <t>Mayotte</t>
  </si>
  <si>
    <t>Mexico</t>
  </si>
  <si>
    <t>Micronesia (Federated States)</t>
  </si>
  <si>
    <t>Moldova</t>
  </si>
  <si>
    <t>Monaco</t>
  </si>
  <si>
    <t>Mongolia</t>
  </si>
  <si>
    <t>Montenegro</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</si>
  <si>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</si>
  <si>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</si>
  <si>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</si>
  <si>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</si>
  <si>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</si>
  <si>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</si>
  <si>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</si>
  <si>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</si>
  <si>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</si>
  <si>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</si>
  <si>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</si>
  <si>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</si>
  <si>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</si>
  <si>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</si>
  <si>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</si>
  <si>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</si>
  <si>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 Macedonia</t>
  </si>
  <si>
    <t>Northern Mariana Islands</t>
  </si>
  <si>
    <t>Norway</t>
  </si>
  <si>
    <t>Oman</t>
  </si>
  <si>
    <t>Pakistan</t>
  </si>
  <si>
    <t>Palau</t>
  </si>
  <si>
    <t>Palestine</t>
  </si>
  <si>
    <t>Panama</t>
  </si>
  <si>
    <t>Papua New Guinea</t>
  </si>
  <si>
    <t>Paraguay</t>
  </si>
  <si>
    <t>Peru</t>
  </si>
  <si>
    <t>Philippines</t>
  </si>
  <si>
    <t>Pitcairn</t>
  </si>
  <si>
    <t>Poland</t>
  </si>
  <si>
    <t>Portugal</t>
  </si>
  <si>
    <t>Puerto Rico</t>
  </si>
  <si>
    <t>Qatar</t>
  </si>
  <si>
    <t>Réunion</t>
  </si>
  <si>
    <t>Romania</t>
  </si>
  <si>
    <t>Russian Federation</t>
  </si>
  <si>
    <t>Rwanda</t>
  </si>
  <si>
    <t>Saint Helena</t>
  </si>
  <si>
    <t>Saint Kitts and Nevis</t>
  </si>
  <si>
    <t>Saint Lucia</t>
  </si>
  <si>
    <t>Saint Pierre and Miquelon</t>
  </si>
  <si>
    <t>Saint Vincent and Grenadines</t>
  </si>
  <si>
    <t>Samoa</t>
  </si>
  <si>
    <t>San Marino</t>
  </si>
  <si>
    <t>Sao Tome and Principe</t>
  </si>
  <si>
    <t>Saudi Arabia</t>
  </si>
  <si>
    <t>Senegal</t>
  </si>
  <si>
    <t>Serbia</t>
  </si>
  <si>
    <t>Seychelles</t>
  </si>
  <si>
    <t>Sierra Leone</t>
  </si>
  <si>
    <t>Singapore</t>
  </si>
  <si>
    <t>Sint Maarten (Dutch part)</t>
  </si>
  <si>
    <t>Slovakia</t>
  </si>
  <si>
    <t>Slovenia</t>
  </si>
  <si>
    <t>Solomon Islands</t>
  </si>
  <si>
    <t>Somalia</t>
  </si>
  <si>
    <t>South Africa</t>
  </si>
  <si>
    <t>South Sudan</t>
  </si>
  <si>
    <t>Spain</t>
  </si>
  <si>
    <t>Sri Lanka</t>
  </si>
  <si>
    <t>Sudan</t>
  </si>
  <si>
    <t>Suriname</t>
  </si>
  <si>
    <t>Svalbard and Jan Mayen Islands</t>
  </si>
  <si>
    <t>Sweden</t>
  </si>
  <si>
    <t>Switzerland</t>
  </si>
  <si>
    <t>Syrian Arab Republic</t>
  </si>
  <si>
    <t>Taiwan</t>
  </si>
  <si>
    <t>Tajikistan</t>
  </si>
  <si>
    <t>Tanzania (United Republic)</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</si>
  <si>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</si>
  <si>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</si>
  <si>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</si>
  <si>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</si>
  <si>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</si>
  <si>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</si>
  <si>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</si>
  <si>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</si>
  <si>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</si>
  <si>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</si>
  <si>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</si>
  <si>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</si>
  <si>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</si>
  <si>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</si>
  <si>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</si>
  <si>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t>
  </si>
  <si>
    <t>United States Virgin Islands</t>
  </si>
  <si>
    <t>Uruguay</t>
  </si>
  <si>
    <t>Uzbekistan</t>
  </si>
  <si>
    <t>Vanuatu</t>
  </si>
  <si>
    <t>Venezuela</t>
  </si>
  <si>
    <t>Viet Nam</t>
  </si>
  <si>
    <t>Wallis and Futuna Islands</t>
  </si>
  <si>
    <t>Western Sahara</t>
  </si>
  <si>
    <t>Yemen</t>
  </si>
  <si>
    <t>Zambia</t>
  </si>
  <si>
    <t>Zanzibar</t>
  </si>
  <si>
    <t>Zimbabwe</t>
  </si>
  <si>
    <t>HIDE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</si>
</sst>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theme="0"/>
      <name val="Calibri"/>
      <family val="2"/>
      <scheme val="minor"/>
    </font>
    <font>
      <b/>
      <sz val="11"/>
      <color theme="1"/>
      <name val="Arial"/>
      <family val="2"/>
    </font>
    <font>
      <b/>
      <sz val="11"/>
      <color rgb="FF9C0006"/>
      <name val="Arial"/>
      <family val="2"/>
    </font>
    <font>
      <sz val="11"/>
      <color theme="1"/>
      <name val="Arial"/>
      <family val="2"/>
    </font>
    <font>
      <b/>
      <sz val="11"/>
      <color rgb="FF9C5700"/>
      <name val="Arial"/>
      <family val="2"/>
    </font>
    <font>
      <b/>
      <sz val="11"/>
      <color rgb="FF006100"/>
      <name val="Arial"/>
      <family val="2"/>
    </font>
    <font>
      <b/>
      <sz val="11"/>
      <color theme="0"/>
      <name val="Arial"/>
      <family val="2"/>
    </font>
    <font>
      <b/>
      <sz val="18"/>
      <color rgb="FFFF0000"/>
      <name val="Arial"/>
      <family val="2"/>
    </font>
    <font>
      <sz val="8"/>
      <name val="Calibri"/>
      <family val="2"/>
      <scheme val="minor"/>
    </font>
    <font>
      <b/>
      <sz val="14"/>
      <color theme="1"/>
      <name val="Arial"/>
      <family val="2"/>
    </font>
    <font>
      <b/>
      <sz val="14"/>
      <color theme="0"/>
      <name val="Arial"/>
      <family val="2"/>
    </font>
    <font>
      <sz val="10"/>
      <color theme="1"/>
      <name val="Arial"/>
      <family val="2"/>
    </font>
    <font>
      <b/>
      <sz val="10"/>
      <color theme="1"/>
      <name val="Arial"/>
      <family val="2"/>
    </font>
    <font>
      <sz val="8"/>
      <color theme="1"/>
      <name val="Arial"/>
      <family val="2"/>
    </font>
    <font>
      <b/>
      <sz val="8"/>
      <color theme="1"/>
      <name val="Arial"/>
      <family val="2"/>
    </font>
    <font>
      <u/>
      <sz val="11"/>
      <color theme="10"/>
      <name val="Calibri"/>
      <family val="2"/>
      <scheme val="minor"/>
    </font>
    <font>
      <sz val="9"/>
      <color theme="3"/>
      <name val="Arial"/>
      <family val="2"/>
    </font>
    <font>
      <b/>
      <sz val="9"/>
      <color theme="3"/>
      <name val="Arial"/>
      <family val="2"/>
    </font>
    <font>
      <b/>
      <sz val="11"/>
      <color theme="1"/>
      <name val="Calibri"/>
      <family val="2"/>
      <scheme val="minor"/>
    </font>
    <font>
      <sz val="11"/>
      <name val="Arial"/>
      <family val="2"/>
    </font>
    <font>
      <sz val="9"/>
      <color theme="1"/>
      <name val="Arial"/>
      <family val="2"/>
    </font>
    <font>
      <b/>
      <sz val="11"/>
      <name val="Arial"/>
      <family val="2"/>
    </font>
    <font>
      <sz val="8"/>
      <color rgb="FFFF0000"/>
      <name val="Arial"/>
      <family val="2"/>
    </font>
    <font>
      <sz val="11"/>
      <color theme="10"/>
      <name val="Arial"/>
      <family val="2"/>
    </font>
    <font>
      <b/>
      <sz val="11"/>
      <color theme="10"/>
      <name val="Arial"/>
      <family val="2"/>
    </font>
    <font>
      <b/>
      <sz val="16"/>
      <color theme="10"/>
      <name val="Arial"/>
      <family val="2"/>
    </font>
    <font>
      <b/>
      <i/>
      <sz val="10"/>
      <color theme="1" tint="0.34998626667073579"/>
      <name val="Arial"/>
      <family val="2"/>
    </font>
    <font>
      <sz val="11"/>
      <color theme="2" tint="-9.9978637043366805E-2"/>
      <name val="Arial"/>
      <family val="2"/>
    </font>
    <font>
      <b/>
      <sz val="11"/>
      <color theme="0" tint="-0.34998626667073579"/>
      <name val="Arial"/>
      <family val="2"/>
    </font>
    <font>
      <sz val="9"/>
      <color rgb="FFFF0000"/>
      <name val="Arial"/>
      <family val="2"/>
    </font>
    <font>
      <sz val="11"/>
      <color rgb="FFFF0000"/>
      <name val="Arial"/>
      <family val="2"/>
    </font>
    <font>
      <b/>
      <sz val="11"/>
      <color rgb="FFFF0000"/>
      <name val="Calibri"/>
      <family val="2"/>
      <scheme val="minor"/>
    </font>
    <font>
      <sz val="11"/>
      <color theme="1" tint="0.249977111117893"/>
      <name val="Arial"/>
      <family val="2"/>
    </font>
    <font>
      <b/>
      <i/>
      <sz val="9"/>
      <color rgb="FFFF0000"/>
      <name val="Arial"/>
      <family val="2"/>
    </font>
    <font>
      <b/>
      <sz val="10"/>
      <color rgb="FFFF0000"/>
      <name val="Arial"/>
      <family val="2"/>
    </font>
    <font>
      <sz val="11"/>
      <color theme="0"/>
      <name val="Arial"/>
      <family val="2"/>
    </font>
    <font>
      <sz val="10"/>
      <name val="Arial"/>
      <family val="2"/>
    </font>
    <font>
      <b/>
      <i/>
      <sz val="11"/>
      <color rgb="FFFF0000"/>
      <name val="Arial"/>
      <family val="2"/>
    </font>
    <font>
      <sz val="10"/>
      <color theme="10"/>
      <name val="Arial"/>
      <family val="2"/>
    </font>
    <font>
      <sz val="8"/>
      <color rgb="FF000000"/>
      <name val="Segoe UI"/>
      <family val="2"/>
    </font>
  </fonts>
  <fills count="2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theme="9"/>
      </patternFill>
    </fill>
    <fill>
      <patternFill patternType="solid">
        <fgColor theme="9" tint="-0.49998474074526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2"/>
        <bgColor indexed="64"/>
      </patternFill>
    </fill>
    <fill>
      <patternFill patternType="solid">
        <fgColor theme="0" tint="-0.14999847407452621"/>
        <bgColor indexed="64"/>
      </patternFill>
    </fill>
    <fill>
      <patternFill patternType="solid">
        <fgColor theme="3"/>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bgColor indexed="64"/>
      </patternFill>
    </fill>
    <fill>
      <patternFill patternType="solid">
        <fgColor rgb="FFFFFF00"/>
        <bgColor indexed="64"/>
      </patternFill>
    </fill>
    <fill>
      <patternFill patternType="solid">
        <fgColor theme="4"/>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9" tint="0.39997558519241921"/>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diagonal/>
    </border>
    <border>
      <left style="thin">
        <color theme="0"/>
      </left>
      <right style="thin">
        <color theme="0"/>
      </right>
      <top style="thin">
        <color theme="0"/>
      </top>
      <bottom style="thin">
        <color theme="0"/>
      </bottom>
      <diagonal/>
    </border>
    <border>
      <left/>
      <right/>
      <top/>
      <bottom style="thin">
        <color theme="0" tint="-0.499984740745262"/>
      </bottom>
      <diagonal/>
    </border>
    <border>
      <left/>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6">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xf numFmtId="0" fontId="19" fillId="0" borderId="0" applyNumberFormat="0" applyFill="0" applyBorder="0" applyAlignment="0" applyProtection="0"/>
  </cellStyleXfs>
  <cellXfs count="187">
    <xf numFmtId="0" fontId="0" fillId="0" borderId="0" xfId="0"/>
    <xf numFmtId="0" fontId="7" fillId="0" borderId="1" xfId="0" applyFont="1" applyBorder="1" applyAlignment="1">
      <alignment horizontal="left" vertical="center" wrapText="1"/>
    </xf>
    <xf numFmtId="0" fontId="7" fillId="0" borderId="1" xfId="0" applyFont="1" applyBorder="1" applyAlignment="1">
      <alignment vertical="center" wrapText="1"/>
    </xf>
    <xf numFmtId="0" fontId="9" fillId="2" borderId="1" xfId="1" applyFont="1" applyBorder="1" applyAlignment="1">
      <alignment horizontal="center" vertical="center" wrapText="1"/>
    </xf>
    <xf numFmtId="0" fontId="10" fillId="5" borderId="1" xfId="4" applyFont="1" applyBorder="1" applyAlignment="1">
      <alignment horizontal="center" vertical="center" wrapText="1"/>
    </xf>
    <xf numFmtId="0" fontId="6" fillId="3" borderId="1" xfId="2" applyFont="1" applyBorder="1" applyAlignment="1">
      <alignment horizontal="center" vertical="center" wrapText="1"/>
    </xf>
    <xf numFmtId="0" fontId="8" fillId="4" borderId="1" xfId="3" applyFont="1" applyBorder="1" applyAlignment="1">
      <alignment horizontal="center" vertical="center" wrapText="1"/>
    </xf>
    <xf numFmtId="0" fontId="7" fillId="0" borderId="0" xfId="0" applyFont="1"/>
    <xf numFmtId="0" fontId="7" fillId="0" borderId="0" xfId="0" applyFont="1" applyAlignment="1">
      <alignment wrapText="1"/>
    </xf>
    <xf numFmtId="0" fontId="7" fillId="0" borderId="1" xfId="0" applyFont="1" applyBorder="1"/>
    <xf numFmtId="0" fontId="10" fillId="6" borderId="1" xfId="4" applyFont="1" applyFill="1" applyBorder="1" applyAlignment="1">
      <alignment horizontal="center" vertical="center" wrapText="1"/>
    </xf>
    <xf numFmtId="0" fontId="7" fillId="0" borderId="2" xfId="0" applyFont="1" applyBorder="1"/>
    <xf numFmtId="0" fontId="13" fillId="0" borderId="0" xfId="0" applyFont="1" applyAlignment="1"/>
    <xf numFmtId="0" fontId="7" fillId="0" borderId="1" xfId="0" applyFont="1" applyBorder="1" applyAlignment="1">
      <alignment horizontal="center" vertical="center"/>
    </xf>
    <xf numFmtId="0" fontId="7" fillId="11" borderId="1" xfId="0" applyFont="1" applyFill="1" applyBorder="1" applyAlignment="1">
      <alignment horizontal="center" vertical="center"/>
    </xf>
    <xf numFmtId="0" fontId="5" fillId="11" borderId="1" xfId="0" applyFont="1" applyFill="1" applyBorder="1" applyAlignment="1">
      <alignment vertical="center" wrapText="1"/>
    </xf>
    <xf numFmtId="0" fontId="7" fillId="0" borderId="1" xfId="0" applyFont="1" applyBorder="1" applyAlignment="1">
      <alignment horizontal="left"/>
    </xf>
    <xf numFmtId="0" fontId="7" fillId="0" borderId="0" xfId="0" applyFont="1" applyBorder="1"/>
    <xf numFmtId="0" fontId="7" fillId="0" borderId="1" xfId="0" applyNumberFormat="1" applyFont="1" applyBorder="1" applyAlignment="1">
      <alignment horizontal="center" vertical="center"/>
    </xf>
    <xf numFmtId="0" fontId="17" fillId="0" borderId="0" xfId="0" applyFont="1"/>
    <xf numFmtId="0" fontId="17" fillId="0" borderId="1" xfId="0" applyFont="1" applyBorder="1" applyAlignment="1">
      <alignment horizontal="center" vertical="center"/>
    </xf>
    <xf numFmtId="0" fontId="18" fillId="11" borderId="1" xfId="0" applyFont="1" applyFill="1" applyBorder="1" applyAlignment="1">
      <alignment vertical="center" wrapText="1"/>
    </xf>
    <xf numFmtId="0" fontId="17" fillId="10" borderId="1" xfId="0" applyFont="1" applyFill="1" applyBorder="1" applyAlignment="1">
      <alignment horizontal="center" vertical="center"/>
    </xf>
    <xf numFmtId="0" fontId="17" fillId="0" borderId="2" xfId="0" applyFont="1" applyBorder="1"/>
    <xf numFmtId="0" fontId="20"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left" vertical="center"/>
    </xf>
    <xf numFmtId="0" fontId="21" fillId="0" borderId="0" xfId="0" applyFont="1" applyAlignment="1">
      <alignment horizontal="center" vertical="center"/>
    </xf>
    <xf numFmtId="0" fontId="5" fillId="0" borderId="0" xfId="0" applyFont="1"/>
    <xf numFmtId="0" fontId="21" fillId="0" borderId="1" xfId="0" applyFont="1" applyBorder="1" applyAlignment="1">
      <alignment horizontal="center" vertical="center"/>
    </xf>
    <xf numFmtId="0" fontId="7" fillId="0" borderId="0" xfId="0" applyFont="1" applyBorder="1" applyAlignment="1">
      <alignment horizontal="center" vertical="center"/>
    </xf>
    <xf numFmtId="0" fontId="5" fillId="0" borderId="0" xfId="0" applyFont="1" applyBorder="1" applyAlignment="1">
      <alignment horizontal="center" vertical="center"/>
    </xf>
    <xf numFmtId="0" fontId="13" fillId="9" borderId="0" xfId="0" applyFont="1" applyFill="1" applyAlignment="1"/>
    <xf numFmtId="0" fontId="7" fillId="0" borderId="1" xfId="0" applyFont="1" applyBorder="1" applyAlignment="1">
      <alignment wrapText="1"/>
    </xf>
    <xf numFmtId="0" fontId="7" fillId="0" borderId="0" xfId="0" applyFont="1" applyBorder="1" applyAlignment="1">
      <alignment wrapText="1"/>
    </xf>
    <xf numFmtId="0" fontId="22" fillId="14" borderId="4" xfId="0" applyFont="1" applyFill="1" applyBorder="1"/>
    <xf numFmtId="0" fontId="22" fillId="14" borderId="5" xfId="0" applyFont="1" applyFill="1" applyBorder="1"/>
    <xf numFmtId="0" fontId="22" fillId="14" borderId="6" xfId="0" applyFont="1" applyFill="1" applyBorder="1"/>
    <xf numFmtId="0" fontId="22" fillId="14" borderId="7" xfId="0" applyFont="1" applyFill="1" applyBorder="1"/>
    <xf numFmtId="0" fontId="5" fillId="11" borderId="1" xfId="0" applyFont="1" applyFill="1" applyBorder="1" applyAlignment="1">
      <alignment horizontal="center" vertical="center" wrapText="1"/>
    </xf>
    <xf numFmtId="0" fontId="7" fillId="0" borderId="0" xfId="0" applyFont="1" applyAlignment="1">
      <alignment horizontal="center" vertical="center"/>
    </xf>
    <xf numFmtId="0" fontId="7" fillId="0" borderId="2" xfId="0" applyFont="1" applyBorder="1" applyAlignment="1">
      <alignment horizontal="center" vertical="center"/>
    </xf>
    <xf numFmtId="0" fontId="22" fillId="0" borderId="0" xfId="0" applyFont="1"/>
    <xf numFmtId="0" fontId="21" fillId="0" borderId="0" xfId="0" applyFont="1" applyBorder="1" applyAlignment="1">
      <alignment horizontal="center" vertical="center"/>
    </xf>
    <xf numFmtId="0" fontId="7" fillId="0" borderId="10" xfId="0" applyFont="1" applyBorder="1" applyAlignment="1"/>
    <xf numFmtId="0" fontId="16" fillId="0" borderId="0" xfId="0" applyFont="1" applyAlignment="1">
      <alignment vertical="center" wrapText="1"/>
    </xf>
    <xf numFmtId="0" fontId="26" fillId="0" borderId="0" xfId="0" applyFont="1" applyAlignment="1">
      <alignment horizontal="center" vertical="center"/>
    </xf>
    <xf numFmtId="0" fontId="7" fillId="0" borderId="0" xfId="0" applyFont="1" applyAlignment="1">
      <alignment vertical="center"/>
    </xf>
    <xf numFmtId="0" fontId="23" fillId="0" borderId="0" xfId="0" applyFont="1" applyAlignment="1">
      <alignment vertical="top" wrapText="1"/>
    </xf>
    <xf numFmtId="0" fontId="5" fillId="0" borderId="0" xfId="0" applyFont="1" applyBorder="1" applyAlignment="1">
      <alignment vertical="center"/>
    </xf>
    <xf numFmtId="0" fontId="7" fillId="0" borderId="0" xfId="0" applyFont="1" applyAlignment="1"/>
    <xf numFmtId="0" fontId="7" fillId="10" borderId="0" xfId="0" applyFont="1" applyFill="1"/>
    <xf numFmtId="0" fontId="7" fillId="0" borderId="8" xfId="0" applyFont="1" applyBorder="1"/>
    <xf numFmtId="0" fontId="7" fillId="0" borderId="8" xfId="0" applyFont="1" applyBorder="1" applyAlignment="1"/>
    <xf numFmtId="0" fontId="7" fillId="0" borderId="8" xfId="0" applyFont="1" applyBorder="1" applyAlignment="1">
      <alignment wrapText="1"/>
    </xf>
    <xf numFmtId="0" fontId="29" fillId="0" borderId="0" xfId="5" applyFont="1"/>
    <xf numFmtId="0" fontId="28" fillId="0" borderId="0" xfId="5" applyFont="1" applyAlignment="1">
      <alignment horizontal="right" vertical="center"/>
    </xf>
    <xf numFmtId="0" fontId="30" fillId="0" borderId="0" xfId="0" applyFont="1" applyAlignment="1">
      <alignment vertical="center" wrapText="1"/>
    </xf>
    <xf numFmtId="0" fontId="0" fillId="0" borderId="0" xfId="0" applyAlignment="1">
      <alignment wrapText="1"/>
    </xf>
    <xf numFmtId="0" fontId="0" fillId="17" borderId="0" xfId="0" applyFill="1"/>
    <xf numFmtId="0" fontId="0" fillId="15" borderId="0" xfId="0" applyFill="1" applyAlignment="1">
      <alignment wrapText="1"/>
    </xf>
    <xf numFmtId="0" fontId="0" fillId="18" borderId="0" xfId="0" applyFill="1" applyAlignment="1">
      <alignment wrapText="1"/>
    </xf>
    <xf numFmtId="0" fontId="0" fillId="18" borderId="0" xfId="0" applyFill="1"/>
    <xf numFmtId="0" fontId="10" fillId="0" borderId="0" xfId="0" applyFont="1" applyFill="1" applyBorder="1" applyAlignment="1">
      <alignment horizontal="center" vertical="center"/>
    </xf>
    <xf numFmtId="0" fontId="7" fillId="0" borderId="0" xfId="0" applyFont="1" applyBorder="1" applyAlignment="1">
      <alignment horizontal="left" vertical="center" wrapText="1"/>
    </xf>
    <xf numFmtId="0" fontId="10" fillId="0" borderId="0" xfId="0" applyFont="1" applyFill="1" applyBorder="1" applyAlignment="1">
      <alignment horizontal="left" vertical="center"/>
    </xf>
    <xf numFmtId="0" fontId="7" fillId="0" borderId="3" xfId="0" applyFont="1" applyBorder="1" applyAlignment="1">
      <alignment horizontal="left" vertical="center" wrapText="1"/>
    </xf>
    <xf numFmtId="0" fontId="7" fillId="0" borderId="0" xfId="0" applyFont="1" applyAlignment="1">
      <alignment horizontal="left"/>
    </xf>
    <xf numFmtId="0" fontId="0" fillId="0" borderId="0" xfId="0" applyFont="1" applyAlignment="1">
      <alignment wrapText="1"/>
    </xf>
    <xf numFmtId="0" fontId="31" fillId="8" borderId="0" xfId="0" applyFont="1" applyFill="1" applyBorder="1" applyAlignment="1">
      <alignment horizontal="left" vertical="center" wrapText="1"/>
    </xf>
    <xf numFmtId="0" fontId="23" fillId="8" borderId="0" xfId="0" applyFont="1" applyFill="1" applyBorder="1" applyAlignment="1">
      <alignment horizontal="center" vertical="center" wrapText="1"/>
    </xf>
    <xf numFmtId="0" fontId="23" fillId="8" borderId="0" xfId="0" applyFont="1" applyFill="1" applyBorder="1" applyAlignment="1">
      <alignment horizontal="left" vertical="center" wrapText="1"/>
    </xf>
    <xf numFmtId="0" fontId="7" fillId="7" borderId="0" xfId="0" applyFont="1" applyFill="1" applyAlignment="1">
      <alignment horizontal="center" vertical="center" wrapText="1"/>
    </xf>
    <xf numFmtId="0" fontId="7" fillId="0" borderId="0" xfId="0" applyFont="1" applyBorder="1" applyAlignment="1">
      <alignment vertical="center" wrapText="1"/>
    </xf>
    <xf numFmtId="0" fontId="7" fillId="0" borderId="3" xfId="0" applyFont="1" applyBorder="1" applyAlignment="1">
      <alignment vertical="center" wrapText="1"/>
    </xf>
    <xf numFmtId="0" fontId="5" fillId="19" borderId="9" xfId="0" applyFont="1" applyFill="1" applyBorder="1" applyAlignment="1">
      <alignment horizontal="center" vertical="center"/>
    </xf>
    <xf numFmtId="0" fontId="32" fillId="19" borderId="9" xfId="0" applyFont="1" applyFill="1" applyBorder="1" applyAlignment="1">
      <alignment horizontal="center" vertical="center"/>
    </xf>
    <xf numFmtId="0" fontId="5" fillId="19" borderId="0" xfId="0" applyFont="1" applyFill="1" applyBorder="1" applyAlignment="1">
      <alignment horizontal="center" vertical="center"/>
    </xf>
    <xf numFmtId="0" fontId="33" fillId="0" borderId="0" xfId="0" applyFont="1" applyAlignment="1">
      <alignment vertical="center"/>
    </xf>
    <xf numFmtId="0" fontId="23" fillId="0" borderId="0" xfId="0" applyFont="1" applyAlignment="1">
      <alignment horizontal="center" vertical="top" wrapText="1"/>
    </xf>
    <xf numFmtId="0" fontId="7" fillId="0" borderId="0" xfId="0" applyFont="1" applyAlignment="1">
      <alignment vertical="top" wrapText="1"/>
    </xf>
    <xf numFmtId="0" fontId="27" fillId="15" borderId="15" xfId="5" applyFont="1" applyFill="1" applyBorder="1"/>
    <xf numFmtId="0" fontId="27" fillId="15" borderId="3" xfId="5" applyFont="1" applyFill="1" applyBorder="1"/>
    <xf numFmtId="0" fontId="5" fillId="20" borderId="1" xfId="0" applyFont="1" applyFill="1" applyBorder="1" applyAlignment="1">
      <alignment horizontal="center" vertical="center"/>
    </xf>
    <xf numFmtId="0" fontId="5" fillId="21" borderId="1" xfId="0" applyFont="1" applyFill="1" applyBorder="1" applyAlignment="1">
      <alignment horizontal="center" vertical="center"/>
    </xf>
    <xf numFmtId="0" fontId="10" fillId="12" borderId="1" xfId="0" applyFont="1" applyFill="1" applyBorder="1" applyAlignment="1">
      <alignment horizontal="center"/>
    </xf>
    <xf numFmtId="0" fontId="5" fillId="15" borderId="0" xfId="0" applyFont="1" applyFill="1" applyBorder="1"/>
    <xf numFmtId="0" fontId="7" fillId="15" borderId="0" xfId="0" applyFont="1" applyFill="1" applyBorder="1"/>
    <xf numFmtId="0" fontId="7" fillId="15" borderId="0" xfId="0" applyFont="1" applyFill="1" applyBorder="1" applyAlignment="1">
      <alignment vertical="top" wrapText="1"/>
    </xf>
    <xf numFmtId="0" fontId="7" fillId="15" borderId="1" xfId="0" applyFont="1" applyFill="1" applyBorder="1" applyAlignment="1">
      <alignment horizontal="left"/>
    </xf>
    <xf numFmtId="0" fontId="7" fillId="15" borderId="1" xfId="0" applyFont="1" applyFill="1" applyBorder="1" applyAlignment="1">
      <alignment horizontal="left" vertical="top" wrapText="1"/>
    </xf>
    <xf numFmtId="0" fontId="7" fillId="0" borderId="0" xfId="0" applyFont="1" applyAlignment="1">
      <alignment vertical="center" wrapText="1"/>
    </xf>
    <xf numFmtId="0" fontId="0" fillId="0" borderId="1" xfId="0" applyBorder="1"/>
    <xf numFmtId="0" fontId="22" fillId="0" borderId="1" xfId="0" applyFont="1" applyBorder="1"/>
    <xf numFmtId="0" fontId="34" fillId="0" borderId="0" xfId="0" applyFont="1"/>
    <xf numFmtId="0" fontId="35" fillId="0" borderId="1" xfId="0" applyFont="1" applyBorder="1"/>
    <xf numFmtId="0" fontId="7" fillId="14" borderId="0" xfId="0" applyFont="1" applyFill="1" applyAlignment="1">
      <alignment horizontal="center" vertical="center" wrapText="1"/>
    </xf>
    <xf numFmtId="0" fontId="7" fillId="15" borderId="0" xfId="0" applyFont="1" applyFill="1" applyBorder="1" applyAlignment="1">
      <alignment wrapText="1"/>
    </xf>
    <xf numFmtId="0" fontId="37" fillId="0" borderId="0" xfId="0" applyFont="1" applyAlignment="1">
      <alignment vertical="center"/>
    </xf>
    <xf numFmtId="0" fontId="34" fillId="0" borderId="0" xfId="0" applyFont="1" applyAlignment="1">
      <alignment vertical="center"/>
    </xf>
    <xf numFmtId="0" fontId="15" fillId="0" borderId="0" xfId="0" applyFont="1"/>
    <xf numFmtId="0" fontId="16" fillId="0" borderId="0" xfId="0" applyFont="1" applyAlignment="1">
      <alignment wrapText="1"/>
    </xf>
    <xf numFmtId="0" fontId="28" fillId="0" borderId="0" xfId="5" applyFont="1"/>
    <xf numFmtId="0" fontId="10" fillId="19" borderId="0" xfId="0" applyFont="1" applyFill="1" applyBorder="1" applyAlignment="1">
      <alignment horizontal="center" vertical="center"/>
    </xf>
    <xf numFmtId="0" fontId="10" fillId="19" borderId="9" xfId="0" applyFont="1" applyFill="1" applyBorder="1" applyAlignment="1">
      <alignment horizontal="center" vertical="center"/>
    </xf>
    <xf numFmtId="0" fontId="39" fillId="0" borderId="0" xfId="0" applyFont="1" applyBorder="1" applyAlignment="1">
      <alignment horizontal="center" vertical="center"/>
    </xf>
    <xf numFmtId="0" fontId="10" fillId="18" borderId="1" xfId="0" applyFont="1" applyFill="1" applyBorder="1" applyAlignment="1">
      <alignment horizontal="center" vertical="center"/>
    </xf>
    <xf numFmtId="0" fontId="0" fillId="0" borderId="0" xfId="0" applyAlignment="1">
      <alignment horizontal="center"/>
    </xf>
    <xf numFmtId="0" fontId="0" fillId="0" borderId="24" xfId="0" applyBorder="1" applyAlignment="1">
      <alignment horizontal="center"/>
    </xf>
    <xf numFmtId="0" fontId="0" fillId="0" borderId="25" xfId="0" applyBorder="1" applyAlignment="1">
      <alignment horizontal="center"/>
    </xf>
    <xf numFmtId="0" fontId="22" fillId="0" borderId="0" xfId="0" applyFont="1" applyAlignment="1">
      <alignment horizontal="center" vertical="center" wrapText="1"/>
    </xf>
    <xf numFmtId="0" fontId="7" fillId="0" borderId="0" xfId="0" applyFont="1" applyAlignment="1">
      <alignment horizontal="right"/>
    </xf>
    <xf numFmtId="0" fontId="24" fillId="17" borderId="19" xfId="0" applyFont="1" applyFill="1" applyBorder="1" applyAlignment="1">
      <alignment horizontal="center" vertical="center"/>
    </xf>
    <xf numFmtId="0" fontId="41" fillId="0" borderId="0" xfId="0" applyFont="1" applyAlignment="1">
      <alignment horizontal="right"/>
    </xf>
    <xf numFmtId="0" fontId="15" fillId="7" borderId="0" xfId="0" applyFont="1" applyFill="1" applyAlignment="1">
      <alignment vertical="top"/>
    </xf>
    <xf numFmtId="0" fontId="5" fillId="0" borderId="0" xfId="0" applyFont="1" applyBorder="1" applyAlignment="1">
      <alignment horizontal="center" vertical="center"/>
    </xf>
    <xf numFmtId="0" fontId="7" fillId="0" borderId="0" xfId="0" applyFont="1" applyAlignment="1">
      <alignment horizontal="left" vertical="center" wrapText="1"/>
    </xf>
    <xf numFmtId="0" fontId="7" fillId="0" borderId="0" xfId="0" applyFont="1" applyAlignment="1">
      <alignment horizontal="left" wrapText="1"/>
    </xf>
    <xf numFmtId="0" fontId="7" fillId="0" borderId="0" xfId="0" applyFont="1" applyAlignment="1">
      <alignment horizontal="center"/>
    </xf>
    <xf numFmtId="0" fontId="7" fillId="0" borderId="3" xfId="0" applyFont="1" applyBorder="1" applyAlignment="1">
      <alignment horizontal="center"/>
    </xf>
    <xf numFmtId="0" fontId="5" fillId="0" borderId="0" xfId="0" applyFont="1" applyBorder="1" applyAlignment="1">
      <alignment horizontal="center" vertical="center"/>
    </xf>
    <xf numFmtId="0" fontId="5" fillId="0" borderId="3" xfId="0" applyFont="1" applyBorder="1" applyAlignment="1">
      <alignment horizontal="center" vertical="center"/>
    </xf>
    <xf numFmtId="0" fontId="23" fillId="14" borderId="11" xfId="5" applyFont="1" applyFill="1" applyBorder="1" applyAlignment="1">
      <alignment horizontal="center" wrapText="1"/>
    </xf>
    <xf numFmtId="0" fontId="23" fillId="14" borderId="3" xfId="5" applyFont="1" applyFill="1" applyBorder="1" applyAlignment="1">
      <alignment horizontal="center" wrapText="1"/>
    </xf>
    <xf numFmtId="0" fontId="23" fillId="7" borderId="11" xfId="5" applyFont="1" applyFill="1" applyBorder="1" applyAlignment="1">
      <alignment horizontal="center" vertical="center" wrapText="1"/>
    </xf>
    <xf numFmtId="0" fontId="23" fillId="7" borderId="0" xfId="5" applyFont="1" applyFill="1" applyBorder="1" applyAlignment="1">
      <alignment horizontal="center" vertical="center" wrapText="1"/>
    </xf>
    <xf numFmtId="0" fontId="23" fillId="7" borderId="3" xfId="5" applyFont="1" applyFill="1" applyBorder="1" applyAlignment="1">
      <alignment horizontal="center" vertical="center" wrapText="1"/>
    </xf>
    <xf numFmtId="0" fontId="7" fillId="0" borderId="0" xfId="0" applyFont="1" applyAlignment="1">
      <alignment horizontal="left" vertical="top"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15" borderId="1" xfId="0" applyFont="1" applyFill="1" applyBorder="1" applyAlignment="1">
      <alignment horizontal="center" vertical="center" wrapText="1"/>
    </xf>
    <xf numFmtId="0" fontId="7" fillId="0" borderId="0" xfId="0" applyFont="1" applyAlignment="1">
      <alignment horizontal="left" vertical="center" wrapText="1"/>
    </xf>
    <xf numFmtId="0" fontId="23" fillId="0" borderId="0" xfId="0" applyFont="1" applyAlignment="1">
      <alignment horizontal="left" vertical="top" wrapText="1"/>
    </xf>
    <xf numFmtId="0" fontId="15" fillId="7" borderId="0" xfId="0" applyFont="1" applyFill="1" applyAlignment="1">
      <alignment horizontal="center" vertical="top" wrapText="1"/>
    </xf>
    <xf numFmtId="0" fontId="42" fillId="7" borderId="0" xfId="5" applyFont="1" applyFill="1" applyAlignment="1">
      <alignment horizontal="left" vertical="top"/>
    </xf>
    <xf numFmtId="0" fontId="7" fillId="0" borderId="0" xfId="0" applyFont="1" applyBorder="1" applyAlignment="1">
      <alignment horizontal="center"/>
    </xf>
    <xf numFmtId="0" fontId="25" fillId="7" borderId="3" xfId="0" applyFont="1" applyFill="1" applyBorder="1" applyAlignment="1">
      <alignment horizontal="left" vertical="top" wrapText="1"/>
    </xf>
    <xf numFmtId="0" fontId="5" fillId="7" borderId="3" xfId="0" applyFont="1" applyFill="1" applyBorder="1" applyAlignment="1">
      <alignment horizontal="left"/>
    </xf>
    <xf numFmtId="0" fontId="7" fillId="15" borderId="12" xfId="0" applyFont="1" applyFill="1" applyBorder="1" applyAlignment="1">
      <alignment horizontal="left"/>
    </xf>
    <xf numFmtId="0" fontId="7" fillId="15" borderId="15" xfId="0" applyFont="1" applyFill="1" applyBorder="1" applyAlignment="1">
      <alignment horizontal="left"/>
    </xf>
    <xf numFmtId="0" fontId="7" fillId="15" borderId="13" xfId="0" applyFont="1" applyFill="1" applyBorder="1" applyAlignment="1">
      <alignment horizontal="left"/>
    </xf>
    <xf numFmtId="0" fontId="23" fillId="0" borderId="11" xfId="0" applyFont="1" applyFill="1" applyBorder="1" applyAlignment="1">
      <alignment horizontal="left" vertical="top" wrapText="1"/>
    </xf>
    <xf numFmtId="0" fontId="23" fillId="0" borderId="0" xfId="0" applyFont="1" applyFill="1" applyBorder="1" applyAlignment="1">
      <alignment horizontal="left" vertical="top" wrapText="1"/>
    </xf>
    <xf numFmtId="0" fontId="7" fillId="15" borderId="0" xfId="0" applyFont="1" applyFill="1" applyBorder="1" applyAlignment="1">
      <alignment horizontal="left" vertical="center" wrapText="1"/>
    </xf>
    <xf numFmtId="0" fontId="7" fillId="15" borderId="0" xfId="0" applyFont="1" applyFill="1" applyBorder="1" applyAlignment="1">
      <alignment horizontal="left" vertical="top" wrapText="1"/>
    </xf>
    <xf numFmtId="0" fontId="36" fillId="15" borderId="1" xfId="5" applyFont="1" applyFill="1" applyBorder="1" applyAlignment="1">
      <alignment horizontal="left" vertical="center"/>
    </xf>
    <xf numFmtId="0" fontId="27" fillId="15" borderId="1" xfId="5" applyFont="1" applyFill="1" applyBorder="1" applyAlignment="1">
      <alignment horizontal="left" vertical="center"/>
    </xf>
    <xf numFmtId="0" fontId="7" fillId="0" borderId="12" xfId="0" applyFont="1" applyBorder="1" applyAlignment="1">
      <alignment horizontal="left" vertical="center"/>
    </xf>
    <xf numFmtId="0" fontId="7" fillId="0" borderId="13" xfId="0" applyFont="1" applyBorder="1" applyAlignment="1">
      <alignment horizontal="left" vertical="center"/>
    </xf>
    <xf numFmtId="0" fontId="7" fillId="0" borderId="0" xfId="0" applyFont="1" applyAlignment="1">
      <alignment horizontal="left" wrapText="1"/>
    </xf>
    <xf numFmtId="0" fontId="30" fillId="0" borderId="0" xfId="0" applyFont="1" applyAlignment="1">
      <alignment horizontal="left" vertical="center" wrapText="1"/>
    </xf>
    <xf numFmtId="0" fontId="5" fillId="7" borderId="1" xfId="0" applyFont="1" applyFill="1" applyBorder="1" applyAlignment="1">
      <alignment horizontal="center" vertical="center"/>
    </xf>
    <xf numFmtId="0" fontId="7" fillId="7" borderId="1" xfId="0" applyFont="1" applyFill="1" applyBorder="1" applyAlignment="1">
      <alignment horizontal="left" vertical="center" wrapText="1"/>
    </xf>
    <xf numFmtId="0" fontId="10" fillId="18" borderId="2" xfId="0" applyFont="1" applyFill="1" applyBorder="1" applyAlignment="1">
      <alignment horizontal="center" vertical="center"/>
    </xf>
    <xf numFmtId="0" fontId="7" fillId="0" borderId="3" xfId="0" applyFont="1" applyBorder="1" applyAlignment="1">
      <alignment horizontal="right"/>
    </xf>
    <xf numFmtId="0" fontId="7" fillId="7" borderId="1" xfId="0" applyFont="1" applyFill="1" applyBorder="1" applyAlignment="1">
      <alignment horizontal="left" wrapText="1"/>
    </xf>
    <xf numFmtId="0" fontId="38" fillId="15" borderId="14" xfId="0" applyFont="1" applyFill="1" applyBorder="1" applyAlignment="1">
      <alignment horizontal="center" vertical="center"/>
    </xf>
    <xf numFmtId="0" fontId="14" fillId="12" borderId="0" xfId="0" applyFont="1" applyFill="1" applyAlignment="1">
      <alignment horizontal="center"/>
    </xf>
    <xf numFmtId="0" fontId="40" fillId="13" borderId="9" xfId="5" applyFont="1" applyFill="1" applyBorder="1" applyAlignment="1">
      <alignment horizontal="left" vertical="center"/>
    </xf>
    <xf numFmtId="0" fontId="28" fillId="0" borderId="0" xfId="5" applyFont="1" applyAlignment="1">
      <alignment horizontal="center" vertical="center"/>
    </xf>
    <xf numFmtId="0" fontId="40" fillId="13" borderId="0" xfId="5" applyFont="1" applyFill="1" applyAlignment="1">
      <alignment horizontal="left" vertical="center"/>
    </xf>
    <xf numFmtId="0" fontId="15" fillId="13" borderId="9" xfId="5" applyFont="1" applyFill="1" applyBorder="1" applyAlignment="1">
      <alignment vertical="center"/>
    </xf>
    <xf numFmtId="0" fontId="37" fillId="0" borderId="11" xfId="0" applyFont="1" applyBorder="1" applyAlignment="1">
      <alignment horizontal="left" vertical="center"/>
    </xf>
    <xf numFmtId="0" fontId="30" fillId="0" borderId="0" xfId="0" applyFont="1" applyAlignment="1">
      <alignment horizontal="center" vertical="center" wrapText="1"/>
    </xf>
    <xf numFmtId="0" fontId="7" fillId="0" borderId="10" xfId="0" applyFont="1" applyBorder="1" applyAlignment="1">
      <alignment horizontal="center"/>
    </xf>
    <xf numFmtId="0" fontId="16" fillId="0" borderId="3" xfId="5" applyFont="1" applyBorder="1" applyAlignment="1">
      <alignment horizontal="left" vertical="center"/>
    </xf>
    <xf numFmtId="0" fontId="10" fillId="16" borderId="2" xfId="0" applyFont="1" applyFill="1" applyBorder="1" applyAlignment="1">
      <alignment horizontal="center" vertical="center"/>
    </xf>
    <xf numFmtId="0" fontId="10" fillId="12" borderId="0" xfId="0" applyFont="1" applyFill="1" applyBorder="1" applyAlignment="1">
      <alignment horizontal="center" vertical="center"/>
    </xf>
    <xf numFmtId="0" fontId="28" fillId="0" borderId="0" xfId="5" applyFont="1" applyAlignment="1">
      <alignment horizontal="center" wrapText="1"/>
    </xf>
    <xf numFmtId="0" fontId="7" fillId="0" borderId="0" xfId="0" applyFont="1" applyAlignment="1">
      <alignment horizontal="center"/>
    </xf>
    <xf numFmtId="0" fontId="7" fillId="0" borderId="0" xfId="0" applyFont="1" applyAlignment="1">
      <alignment horizontal="center" wrapText="1"/>
    </xf>
    <xf numFmtId="0" fontId="7" fillId="0" borderId="0" xfId="0" applyFont="1" applyFill="1" applyBorder="1" applyAlignment="1">
      <alignment horizontal="left" vertical="center"/>
    </xf>
    <xf numFmtId="0" fontId="11" fillId="8" borderId="0" xfId="0" applyFont="1" applyFill="1" applyAlignment="1">
      <alignment horizontal="center"/>
    </xf>
    <xf numFmtId="0" fontId="0" fillId="0" borderId="19" xfId="0" applyBorder="1" applyAlignment="1">
      <alignment horizontal="center"/>
    </xf>
    <xf numFmtId="0" fontId="0" fillId="0" borderId="1" xfId="0" applyBorder="1" applyAlignment="1">
      <alignment horizontal="center"/>
    </xf>
    <xf numFmtId="0" fontId="0" fillId="0" borderId="22" xfId="0" applyBorder="1" applyAlignment="1">
      <alignment horizontal="center"/>
    </xf>
    <xf numFmtId="0" fontId="0" fillId="0" borderId="26" xfId="0" applyBorder="1" applyAlignment="1">
      <alignment horizontal="center"/>
    </xf>
    <xf numFmtId="0" fontId="0" fillId="0" borderId="17" xfId="0" applyBorder="1" applyAlignment="1">
      <alignment horizontal="center"/>
    </xf>
    <xf numFmtId="0" fontId="0" fillId="0" borderId="2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23" xfId="0" applyBorder="1" applyAlignment="1">
      <alignment horizontal="center"/>
    </xf>
    <xf numFmtId="0" fontId="0" fillId="0" borderId="27" xfId="0" applyBorder="1" applyAlignment="1">
      <alignment horizontal="center"/>
    </xf>
    <xf numFmtId="0" fontId="0" fillId="0" borderId="28" xfId="0" applyBorder="1" applyAlignment="1">
      <alignment horizontal="center"/>
    </xf>
    <xf numFmtId="0" fontId="0" fillId="0" borderId="30" xfId="0" applyBorder="1" applyAlignment="1">
      <alignment horizontal="center"/>
    </xf>
    <xf numFmtId="0" fontId="10" fillId="12" borderId="2" xfId="0" applyFont="1" applyFill="1" applyBorder="1" applyAlignment="1">
      <alignment horizontal="center" vertical="center"/>
    </xf>
  </cellXfs>
  <cellStyles count="6">
    <cellStyle name="Accent6" xfId="4" builtinId="49"/>
    <cellStyle name="Bad" xfId="2" builtinId="27"/>
    <cellStyle name="Good" xfId="1" builtinId="26"/>
    <cellStyle name="Hyperlink" xfId="5" builtinId="8"/>
    <cellStyle name="Neutral" xfId="3" builtinId="28"/>
    <cellStyle name="Normal" xfId="0" builtinId="0"/>
  </cellStyles>
  <dxfs count="373">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b val="0"/>
        <i val="0"/>
        <strike val="0"/>
        <condense val="0"/>
        <extend val="0"/>
        <outline val="0"/>
        <shadow val="0"/>
        <u val="none"/>
        <vertAlign val="baseline"/>
        <sz val="11"/>
        <color theme="1"/>
        <name val="Arial"/>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1"/>
        <color theme="1"/>
        <name val="Arial"/>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1"/>
        <color theme="1"/>
        <name val="Arial"/>
        <family val="2"/>
        <scheme val="none"/>
      </font>
      <fill>
        <patternFill patternType="solid">
          <fgColor indexed="64"/>
          <bgColor theme="0" tint="-4.9989318521683403E-2"/>
        </patternFill>
      </fill>
      <alignment horizontal="center" vertical="center" textRotation="0" wrapText="1" indent="0" justifyLastLine="0" shrinkToFit="0" readingOrder="0"/>
    </dxf>
    <dxf>
      <alignment textRotation="0" wrapText="1" indent="0" justifyLastLine="0" shrinkToFit="0" readingOrder="0"/>
    </dxf>
    <dxf>
      <font>
        <b val="0"/>
        <i val="0"/>
        <strike val="0"/>
        <condense val="0"/>
        <extend val="0"/>
        <outline val="0"/>
        <shadow val="0"/>
        <u val="none"/>
        <vertAlign val="baseline"/>
        <sz val="11"/>
        <color theme="1"/>
        <name val="Arial"/>
        <family val="2"/>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Arial"/>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1"/>
        <color theme="1"/>
        <name val="Arial"/>
        <family val="2"/>
        <scheme val="none"/>
      </font>
      <alignment horizontal="left" vertical="center" textRotation="0" wrapText="1" indent="0" justifyLastLine="0" shrinkToFit="0" readingOrder="0"/>
    </dxf>
    <dxf>
      <font>
        <b val="0"/>
        <i val="0"/>
        <strike val="0"/>
        <condense val="0"/>
        <extend val="0"/>
        <outline val="0"/>
        <shadow val="0"/>
        <u val="none"/>
        <vertAlign val="baseline"/>
        <sz val="11"/>
        <color theme="1"/>
        <name val="Arial"/>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1"/>
        <color theme="1"/>
        <name val="Arial"/>
        <family val="2"/>
        <scheme val="none"/>
      </font>
      <fill>
        <patternFill patternType="solid">
          <fgColor indexed="64"/>
          <bgColor theme="0" tint="-4.9989318521683403E-2"/>
        </patternFill>
      </fill>
      <alignment horizontal="center" vertical="center" textRotation="0" wrapText="1" indent="0" justifyLastLine="0" shrinkToFit="0" readingOrder="0"/>
    </dxf>
    <dxf>
      <alignment textRotation="0" wrapText="1" indent="0" justifyLastLine="0" shrinkToFit="0" readingOrder="0"/>
    </dxf>
    <dxf>
      <font>
        <b val="0"/>
        <i val="0"/>
        <strike val="0"/>
        <condense val="0"/>
        <extend val="0"/>
        <outline val="0"/>
        <shadow val="0"/>
        <u val="none"/>
        <vertAlign val="baseline"/>
        <sz val="11"/>
        <color theme="1"/>
        <name val="Arial"/>
        <family val="2"/>
        <scheme val="none"/>
      </font>
      <fill>
        <patternFill patternType="none">
          <fgColor indexed="64"/>
          <bgColor indexed="65"/>
        </patternFill>
      </fill>
      <alignment horizontal="center" vertical="center"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dxf>
    <dxf>
      <fill>
        <patternFill patternType="solid">
          <fgColor indexed="64"/>
          <bgColor theme="0"/>
        </patternFill>
      </fill>
      <alignment horizontal="general" vertical="bottom" textRotation="0" wrapText="1" indent="0" justifyLastLine="0" shrinkToFit="0" readingOrder="0"/>
    </dxf>
    <dxf>
      <fill>
        <patternFill patternType="solid">
          <fgColor indexed="64"/>
          <bgColor rgb="FFFFFF00"/>
        </patternFill>
      </fill>
    </dxf>
    <dxf>
      <font>
        <strike val="0"/>
        <outline val="0"/>
        <shadow val="0"/>
        <u val="none"/>
        <vertAlign val="baseline"/>
        <sz val="11"/>
        <color theme="1"/>
        <name val="Calibri"/>
        <family val="2"/>
        <scheme val="minor"/>
      </font>
      <numFmt numFmtId="0" formatCode="General"/>
      <alignment horizontal="general" vertical="bottom" textRotation="0" wrapText="1" indent="0" justifyLastLine="0" shrinkToFit="0" readingOrder="0"/>
    </dxf>
    <dxf>
      <numFmt numFmtId="0" formatCode="Genera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color auto="1"/>
      </font>
      <fill>
        <patternFill>
          <bgColor rgb="FF82D2FE"/>
        </patternFill>
      </fill>
    </dxf>
    <dxf>
      <fill>
        <patternFill>
          <bgColor theme="0" tint="-0.14996795556505021"/>
        </patternFill>
      </fill>
    </dxf>
    <dxf>
      <font>
        <b/>
        <i val="0"/>
        <color auto="1"/>
      </font>
      <fill>
        <patternFill>
          <bgColor rgb="FFFFCDCD"/>
        </patternFill>
      </fill>
      <border>
        <left style="thin">
          <color rgb="FFC00000"/>
        </left>
        <right style="thin">
          <color rgb="FFC00000"/>
        </right>
        <top style="thin">
          <color rgb="FFC00000"/>
        </top>
        <bottom style="thin">
          <color rgb="FFC00000"/>
        </bottom>
      </border>
    </dxf>
    <dxf>
      <fill>
        <patternFill>
          <bgColor theme="0" tint="-0.14996795556505021"/>
        </patternFill>
      </fill>
    </dxf>
    <dxf>
      <font>
        <b/>
        <i val="0"/>
        <color auto="1"/>
      </font>
      <fill>
        <patternFill>
          <bgColor rgb="FFFFCDCD"/>
        </patternFill>
      </fill>
      <border>
        <left style="thin">
          <color rgb="FFC00000"/>
        </left>
        <right style="thin">
          <color rgb="FFC00000"/>
        </right>
        <top style="thin">
          <color rgb="FFC00000"/>
        </top>
        <bottom style="thin">
          <color rgb="FFC00000"/>
        </bottom>
      </border>
    </dxf>
    <dxf>
      <font>
        <color theme="2" tint="-0.24994659260841701"/>
      </font>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b/>
        <i val="0"/>
        <color rgb="FFC00000"/>
      </font>
      <fill>
        <patternFill>
          <bgColor rgb="FFFFB9B9"/>
        </patternFill>
      </fill>
    </dxf>
    <dxf>
      <font>
        <b/>
        <i val="0"/>
        <color theme="7" tint="-0.499984740745262"/>
      </font>
      <fill>
        <patternFill>
          <bgColor rgb="FFFFE9AB"/>
        </patternFill>
      </fill>
    </dxf>
    <dxf>
      <font>
        <b/>
        <i val="0"/>
        <color theme="9" tint="-0.24994659260841701"/>
      </font>
      <fill>
        <patternFill>
          <bgColor theme="9" tint="0.79998168889431442"/>
        </patternFill>
      </fill>
    </dxf>
    <dxf>
      <font>
        <b/>
        <i val="0"/>
        <color theme="0"/>
      </font>
      <fill>
        <patternFill>
          <bgColor rgb="FF8BC167"/>
        </patternFill>
      </fill>
    </dxf>
    <dxf>
      <font>
        <b/>
        <i val="0"/>
        <color theme="0"/>
      </font>
      <fill>
        <patternFill>
          <bgColor theme="9" tint="-0.24994659260841701"/>
        </patternFill>
      </fill>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color theme="4"/>
      </font>
      <fill>
        <patternFill>
          <bgColor theme="9" tint="0.79998168889431442"/>
        </patternFill>
      </fill>
    </dxf>
    <dxf>
      <font>
        <b/>
        <i/>
        <color theme="4"/>
      </font>
      <fill>
        <patternFill patternType="none">
          <bgColor auto="1"/>
        </patternFill>
      </fill>
    </dxf>
    <dxf>
      <fill>
        <patternFill>
          <bgColor theme="9" tint="0.59996337778862885"/>
        </patternFill>
      </fill>
    </dxf>
  </dxfs>
  <tableStyles count="0" defaultTableStyle="TableStyleMedium2" defaultPivotStyle="PivotStyleLight16"/>
  <colors>
    <mruColors>
      <color rgb="FFFF0000"/>
      <color rgb="FFFFCDCD"/>
      <color rgb="FFFFFFBD"/>
      <color rgb="FFFFC1C1"/>
      <color rgb="FFFECECE"/>
      <color rgb="FF82D2FE"/>
      <color rgb="FFFFB9B9"/>
      <color rgb="FF43356F"/>
      <color rgb="FFFFE9AB"/>
      <color rgb="FFFFFF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37"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ustomXml" Target="../customXml/item1.xml"/><Relationship Id="rId8" Type="http://schemas.openxmlformats.org/officeDocument/2006/relationships/worksheet" Target="worksheets/sheet8.xml"/><Relationship Id="rId3" Type="http://schemas.openxmlformats.org/officeDocument/2006/relationships/worksheet" Target="worksheets/sheet3.xml"/></Relationships>
</file>

<file path=xl/ctrlProps/ctrlProp1.xml><?xml version="1.0" encoding="utf-8"?>
<formControlPr xmlns="http://schemas.microsoft.com/office/spreadsheetml/2009/9/main" objectType="CheckBox" fmlaLink="Sc.StartSelect!$D$4" lockText="1" noThreeD="1"/>
</file>

<file path=xl/ctrlProps/ctrlProp10.xml><?xml version="1.0" encoding="utf-8"?>
<formControlPr xmlns="http://schemas.microsoft.com/office/spreadsheetml/2009/9/main" objectType="CheckBox" fmlaLink="Sc.StartSelect!$D$16" lockText="1" noThreeD="1"/>
</file>

<file path=xl/ctrlProps/ctrlProp100.xml><?xml version="1.0" encoding="utf-8"?>
<formControlPr xmlns="http://schemas.microsoft.com/office/spreadsheetml/2009/9/main" objectType="Radio" firstButton="1" fmlaLink="Sc.InputSelect!$C$18" lockText="1" noThreeD="1"/>
</file>

<file path=xl/ctrlProps/ctrlProp101.xml><?xml version="1.0" encoding="utf-8"?>
<formControlPr xmlns="http://schemas.microsoft.com/office/spreadsheetml/2009/9/main" objectType="Radio" lockText="1" noThreeD="1"/>
</file>

<file path=xl/ctrlProps/ctrlProp102.xml><?xml version="1.0" encoding="utf-8"?>
<formControlPr xmlns="http://schemas.microsoft.com/office/spreadsheetml/2009/9/main" objectType="Radio" lockText="1" noThreeD="1"/>
</file>

<file path=xl/ctrlProps/ctrlProp103.xml><?xml version="1.0" encoding="utf-8"?>
<formControlPr xmlns="http://schemas.microsoft.com/office/spreadsheetml/2009/9/main" objectType="Radio" lockText="1" noThreeD="1"/>
</file>

<file path=xl/ctrlProps/ctrlProp104.xml><?xml version="1.0" encoding="utf-8"?>
<formControlPr xmlns="http://schemas.microsoft.com/office/spreadsheetml/2009/9/main" objectType="Radio" lockText="1" noThreeD="1"/>
</file>

<file path=xl/ctrlProps/ctrlProp105.xml><?xml version="1.0" encoding="utf-8"?>
<formControlPr xmlns="http://schemas.microsoft.com/office/spreadsheetml/2009/9/main" objectType="GBox" noThreeD="1"/>
</file>

<file path=xl/ctrlProps/ctrlProp106.xml><?xml version="1.0" encoding="utf-8"?>
<formControlPr xmlns="http://schemas.microsoft.com/office/spreadsheetml/2009/9/main" objectType="GBox" noThreeD="1"/>
</file>

<file path=xl/ctrlProps/ctrlProp107.xml><?xml version="1.0" encoding="utf-8"?>
<formControlPr xmlns="http://schemas.microsoft.com/office/spreadsheetml/2009/9/main" objectType="GBox" noThreeD="1"/>
</file>

<file path=xl/ctrlProps/ctrlProp108.xml><?xml version="1.0" encoding="utf-8"?>
<formControlPr xmlns="http://schemas.microsoft.com/office/spreadsheetml/2009/9/main" objectType="GBox" noThreeD="1"/>
</file>

<file path=xl/ctrlProps/ctrlProp109.xml><?xml version="1.0" encoding="utf-8"?>
<formControlPr xmlns="http://schemas.microsoft.com/office/spreadsheetml/2009/9/main" objectType="Radio" firstButton="1" fmlaLink="Sc.InputSelect!$C$19" lockText="1" noThreeD="1"/>
</file>

<file path=xl/ctrlProps/ctrlProp11.xml><?xml version="1.0" encoding="utf-8"?>
<formControlPr xmlns="http://schemas.microsoft.com/office/spreadsheetml/2009/9/main" objectType="CheckBox" fmlaLink="Sc.StartSelect!$D$17" lockText="1" noThreeD="1"/>
</file>

<file path=xl/ctrlProps/ctrlProp110.xml><?xml version="1.0" encoding="utf-8"?>
<formControlPr xmlns="http://schemas.microsoft.com/office/spreadsheetml/2009/9/main" objectType="Radio" lockText="1" noThreeD="1"/>
</file>

<file path=xl/ctrlProps/ctrlProp111.xml><?xml version="1.0" encoding="utf-8"?>
<formControlPr xmlns="http://schemas.microsoft.com/office/spreadsheetml/2009/9/main" objectType="Radio" lockText="1" noThreeD="1"/>
</file>

<file path=xl/ctrlProps/ctrlProp112.xml><?xml version="1.0" encoding="utf-8"?>
<formControlPr xmlns="http://schemas.microsoft.com/office/spreadsheetml/2009/9/main" objectType="Radio" lockText="1" noThreeD="1"/>
</file>

<file path=xl/ctrlProps/ctrlProp113.xml><?xml version="1.0" encoding="utf-8"?>
<formControlPr xmlns="http://schemas.microsoft.com/office/spreadsheetml/2009/9/main" objectType="Radio" lockText="1" noThreeD="1"/>
</file>

<file path=xl/ctrlProps/ctrlProp114.xml><?xml version="1.0" encoding="utf-8"?>
<formControlPr xmlns="http://schemas.microsoft.com/office/spreadsheetml/2009/9/main" objectType="Radio" firstButton="1" fmlaLink="Sc.InputSelect!$C$20" lockText="1" noThreeD="1"/>
</file>

<file path=xl/ctrlProps/ctrlProp115.xml><?xml version="1.0" encoding="utf-8"?>
<formControlPr xmlns="http://schemas.microsoft.com/office/spreadsheetml/2009/9/main" objectType="Radio" lockText="1" noThreeD="1"/>
</file>

<file path=xl/ctrlProps/ctrlProp116.xml><?xml version="1.0" encoding="utf-8"?>
<formControlPr xmlns="http://schemas.microsoft.com/office/spreadsheetml/2009/9/main" objectType="Radio" lockText="1" noThreeD="1"/>
</file>

<file path=xl/ctrlProps/ctrlProp117.xml><?xml version="1.0" encoding="utf-8"?>
<formControlPr xmlns="http://schemas.microsoft.com/office/spreadsheetml/2009/9/main" objectType="Radio" lockText="1" noThreeD="1"/>
</file>

<file path=xl/ctrlProps/ctrlProp118.xml><?xml version="1.0" encoding="utf-8"?>
<formControlPr xmlns="http://schemas.microsoft.com/office/spreadsheetml/2009/9/main" objectType="Radio" firstButton="1" lockText="1" noThreeD="1"/>
</file>

<file path=xl/ctrlProps/ctrlProp119.xml><?xml version="1.0" encoding="utf-8"?>
<formControlPr xmlns="http://schemas.microsoft.com/office/spreadsheetml/2009/9/main" objectType="Radio" firstButton="1" fmlaLink="Sc.InputSelect!$C$21" lockText="1" noThreeD="1"/>
</file>

<file path=xl/ctrlProps/ctrlProp12.xml><?xml version="1.0" encoding="utf-8"?>
<formControlPr xmlns="http://schemas.microsoft.com/office/spreadsheetml/2009/9/main" objectType="CheckBox" fmlaLink="Sc.StartSelect!$D$18" lockText="1" noThreeD="1"/>
</file>

<file path=xl/ctrlProps/ctrlProp120.xml><?xml version="1.0" encoding="utf-8"?>
<formControlPr xmlns="http://schemas.microsoft.com/office/spreadsheetml/2009/9/main" objectType="Radio" lockText="1" noThreeD="1"/>
</file>

<file path=xl/ctrlProps/ctrlProp121.xml><?xml version="1.0" encoding="utf-8"?>
<formControlPr xmlns="http://schemas.microsoft.com/office/spreadsheetml/2009/9/main" objectType="Radio" lockText="1" noThreeD="1"/>
</file>

<file path=xl/ctrlProps/ctrlProp122.xml><?xml version="1.0" encoding="utf-8"?>
<formControlPr xmlns="http://schemas.microsoft.com/office/spreadsheetml/2009/9/main" objectType="Radio" lockText="1" noThreeD="1"/>
</file>

<file path=xl/ctrlProps/ctrlProp123.xml><?xml version="1.0" encoding="utf-8"?>
<formControlPr xmlns="http://schemas.microsoft.com/office/spreadsheetml/2009/9/main" objectType="Radio" lockText="1" noThreeD="1"/>
</file>

<file path=xl/ctrlProps/ctrlProp124.xml><?xml version="1.0" encoding="utf-8"?>
<formControlPr xmlns="http://schemas.microsoft.com/office/spreadsheetml/2009/9/main" objectType="Radio" firstButton="1" fmlaLink="Sc.InputSelect!$C$22" lockText="1" noThreeD="1"/>
</file>

<file path=xl/ctrlProps/ctrlProp125.xml><?xml version="1.0" encoding="utf-8"?>
<formControlPr xmlns="http://schemas.microsoft.com/office/spreadsheetml/2009/9/main" objectType="Radio" lockText="1" noThreeD="1"/>
</file>

<file path=xl/ctrlProps/ctrlProp126.xml><?xml version="1.0" encoding="utf-8"?>
<formControlPr xmlns="http://schemas.microsoft.com/office/spreadsheetml/2009/9/main" objectType="Radio" lockText="1" noThreeD="1"/>
</file>

<file path=xl/ctrlProps/ctrlProp127.xml><?xml version="1.0" encoding="utf-8"?>
<formControlPr xmlns="http://schemas.microsoft.com/office/spreadsheetml/2009/9/main" objectType="Radio" lockText="1" noThreeD="1"/>
</file>

<file path=xl/ctrlProps/ctrlProp128.xml><?xml version="1.0" encoding="utf-8"?>
<formControlPr xmlns="http://schemas.microsoft.com/office/spreadsheetml/2009/9/main" objectType="Radio" lockText="1" noThreeD="1"/>
</file>

<file path=xl/ctrlProps/ctrlProp129.xml><?xml version="1.0" encoding="utf-8"?>
<formControlPr xmlns="http://schemas.microsoft.com/office/spreadsheetml/2009/9/main" objectType="GBox" noThreeD="1"/>
</file>

<file path=xl/ctrlProps/ctrlProp13.xml><?xml version="1.0" encoding="utf-8"?>
<formControlPr xmlns="http://schemas.microsoft.com/office/spreadsheetml/2009/9/main" objectType="CheckBox" fmlaLink="Sc.StartSelect!$D$19" lockText="1" noThreeD="1"/>
</file>

<file path=xl/ctrlProps/ctrlProp130.xml><?xml version="1.0" encoding="utf-8"?>
<formControlPr xmlns="http://schemas.microsoft.com/office/spreadsheetml/2009/9/main" objectType="GBox" noThreeD="1"/>
</file>

<file path=xl/ctrlProps/ctrlProp131.xml><?xml version="1.0" encoding="utf-8"?>
<formControlPr xmlns="http://schemas.microsoft.com/office/spreadsheetml/2009/9/main" objectType="GBox" noThreeD="1"/>
</file>

<file path=xl/ctrlProps/ctrlProp132.xml><?xml version="1.0" encoding="utf-8"?>
<formControlPr xmlns="http://schemas.microsoft.com/office/spreadsheetml/2009/9/main" objectType="GBox" noThreeD="1"/>
</file>

<file path=xl/ctrlProps/ctrlProp133.xml><?xml version="1.0" encoding="utf-8"?>
<formControlPr xmlns="http://schemas.microsoft.com/office/spreadsheetml/2009/9/main" objectType="Radio" firstButton="1" fmlaLink="Sc.InputSelect!$C$23" lockText="1" noThreeD="1"/>
</file>

<file path=xl/ctrlProps/ctrlProp134.xml><?xml version="1.0" encoding="utf-8"?>
<formControlPr xmlns="http://schemas.microsoft.com/office/spreadsheetml/2009/9/main" objectType="Radio" lockText="1" noThreeD="1"/>
</file>

<file path=xl/ctrlProps/ctrlProp135.xml><?xml version="1.0" encoding="utf-8"?>
<formControlPr xmlns="http://schemas.microsoft.com/office/spreadsheetml/2009/9/main" objectType="Radio" lockText="1" noThreeD="1"/>
</file>

<file path=xl/ctrlProps/ctrlProp136.xml><?xml version="1.0" encoding="utf-8"?>
<formControlPr xmlns="http://schemas.microsoft.com/office/spreadsheetml/2009/9/main" objectType="Radio" lockText="1" noThreeD="1"/>
</file>

<file path=xl/ctrlProps/ctrlProp137.xml><?xml version="1.0" encoding="utf-8"?>
<formControlPr xmlns="http://schemas.microsoft.com/office/spreadsheetml/2009/9/main" objectType="Radio" lockText="1" noThreeD="1"/>
</file>

<file path=xl/ctrlProps/ctrlProp138.xml><?xml version="1.0" encoding="utf-8"?>
<formControlPr xmlns="http://schemas.microsoft.com/office/spreadsheetml/2009/9/main" objectType="Radio" firstButton="1" fmlaLink="Sc.InputSelect!$C$24" lockText="1" noThreeD="1"/>
</file>

<file path=xl/ctrlProps/ctrlProp139.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CheckBox" fmlaLink="Sc.StartSelect!$D$20" lockText="1" noThreeD="1"/>
</file>

<file path=xl/ctrlProps/ctrlProp140.xml><?xml version="1.0" encoding="utf-8"?>
<formControlPr xmlns="http://schemas.microsoft.com/office/spreadsheetml/2009/9/main" objectType="Radio" lockText="1" noThreeD="1"/>
</file>

<file path=xl/ctrlProps/ctrlProp141.xml><?xml version="1.0" encoding="utf-8"?>
<formControlPr xmlns="http://schemas.microsoft.com/office/spreadsheetml/2009/9/main" objectType="Radio" lockText="1" noThreeD="1"/>
</file>

<file path=xl/ctrlProps/ctrlProp142.xml><?xml version="1.0" encoding="utf-8"?>
<formControlPr xmlns="http://schemas.microsoft.com/office/spreadsheetml/2009/9/main" objectType="Radio" lockText="1" noThreeD="1"/>
</file>

<file path=xl/ctrlProps/ctrlProp143.xml><?xml version="1.0" encoding="utf-8"?>
<formControlPr xmlns="http://schemas.microsoft.com/office/spreadsheetml/2009/9/main" objectType="Radio" firstButton="1" fmlaLink="Sc.InputSelect!$C$25" lockText="1" noThreeD="1"/>
</file>

<file path=xl/ctrlProps/ctrlProp144.xml><?xml version="1.0" encoding="utf-8"?>
<formControlPr xmlns="http://schemas.microsoft.com/office/spreadsheetml/2009/9/main" objectType="Radio" lockText="1" noThreeD="1"/>
</file>

<file path=xl/ctrlProps/ctrlProp145.xml><?xml version="1.0" encoding="utf-8"?>
<formControlPr xmlns="http://schemas.microsoft.com/office/spreadsheetml/2009/9/main" objectType="Radio" lockText="1" noThreeD="1"/>
</file>

<file path=xl/ctrlProps/ctrlProp146.xml><?xml version="1.0" encoding="utf-8"?>
<formControlPr xmlns="http://schemas.microsoft.com/office/spreadsheetml/2009/9/main" objectType="Radio" lockText="1" noThreeD="1"/>
</file>

<file path=xl/ctrlProps/ctrlProp147.xml><?xml version="1.0" encoding="utf-8"?>
<formControlPr xmlns="http://schemas.microsoft.com/office/spreadsheetml/2009/9/main" objectType="Radio" lockText="1" noThreeD="1"/>
</file>

<file path=xl/ctrlProps/ctrlProp148.xml><?xml version="1.0" encoding="utf-8"?>
<formControlPr xmlns="http://schemas.microsoft.com/office/spreadsheetml/2009/9/main" objectType="Radio" firstButton="1" fmlaLink="Sc.InputSelect!$C$26" lockText="1" noThreeD="1"/>
</file>

<file path=xl/ctrlProps/ctrlProp149.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CheckBox" fmlaLink="Sc.StartSelect!$D$21" lockText="1" noThreeD="1"/>
</file>

<file path=xl/ctrlProps/ctrlProp150.xml><?xml version="1.0" encoding="utf-8"?>
<formControlPr xmlns="http://schemas.microsoft.com/office/spreadsheetml/2009/9/main" objectType="Radio" lockText="1" noThreeD="1"/>
</file>

<file path=xl/ctrlProps/ctrlProp151.xml><?xml version="1.0" encoding="utf-8"?>
<formControlPr xmlns="http://schemas.microsoft.com/office/spreadsheetml/2009/9/main" objectType="Radio" lockText="1" noThreeD="1"/>
</file>

<file path=xl/ctrlProps/ctrlProp152.xml><?xml version="1.0" encoding="utf-8"?>
<formControlPr xmlns="http://schemas.microsoft.com/office/spreadsheetml/2009/9/main" objectType="Radio" lockText="1" noThreeD="1"/>
</file>

<file path=xl/ctrlProps/ctrlProp153.xml><?xml version="1.0" encoding="utf-8"?>
<formControlPr xmlns="http://schemas.microsoft.com/office/spreadsheetml/2009/9/main" objectType="GBox" noThreeD="1"/>
</file>

<file path=xl/ctrlProps/ctrlProp154.xml><?xml version="1.0" encoding="utf-8"?>
<formControlPr xmlns="http://schemas.microsoft.com/office/spreadsheetml/2009/9/main" objectType="Radio" firstButton="1" fmlaLink="Sc.InputSelect!$C$27" lockText="1" noThreeD="1"/>
</file>

<file path=xl/ctrlProps/ctrlProp155.xml><?xml version="1.0" encoding="utf-8"?>
<formControlPr xmlns="http://schemas.microsoft.com/office/spreadsheetml/2009/9/main" objectType="Radio" lockText="1" noThreeD="1"/>
</file>

<file path=xl/ctrlProps/ctrlProp156.xml><?xml version="1.0" encoding="utf-8"?>
<formControlPr xmlns="http://schemas.microsoft.com/office/spreadsheetml/2009/9/main" objectType="Radio" lockText="1" noThreeD="1"/>
</file>

<file path=xl/ctrlProps/ctrlProp157.xml><?xml version="1.0" encoding="utf-8"?>
<formControlPr xmlns="http://schemas.microsoft.com/office/spreadsheetml/2009/9/main" objectType="Radio" lockText="1" noThreeD="1"/>
</file>

<file path=xl/ctrlProps/ctrlProp158.xml><?xml version="1.0" encoding="utf-8"?>
<formControlPr xmlns="http://schemas.microsoft.com/office/spreadsheetml/2009/9/main" objectType="Radio" lockText="1" noThreeD="1"/>
</file>

<file path=xl/ctrlProps/ctrlProp159.xml><?xml version="1.0" encoding="utf-8"?>
<formControlPr xmlns="http://schemas.microsoft.com/office/spreadsheetml/2009/9/main" objectType="GBox" noThreeD="1"/>
</file>

<file path=xl/ctrlProps/ctrlProp16.xml><?xml version="1.0" encoding="utf-8"?>
<formControlPr xmlns="http://schemas.microsoft.com/office/spreadsheetml/2009/9/main" objectType="Radio" firstButton="1" fmlaLink="Sc.InputSelect!$C$5" lockText="1" noThreeD="1"/>
</file>

<file path=xl/ctrlProps/ctrlProp160.xml><?xml version="1.0" encoding="utf-8"?>
<formControlPr xmlns="http://schemas.microsoft.com/office/spreadsheetml/2009/9/main" objectType="GBox" noThreeD="1"/>
</file>

<file path=xl/ctrlProps/ctrlProp161.xml><?xml version="1.0" encoding="utf-8"?>
<formControlPr xmlns="http://schemas.microsoft.com/office/spreadsheetml/2009/9/main" objectType="GBox" noThreeD="1"/>
</file>

<file path=xl/ctrlProps/ctrlProp162.xml><?xml version="1.0" encoding="utf-8"?>
<formControlPr xmlns="http://schemas.microsoft.com/office/spreadsheetml/2009/9/main" objectType="GBox" noThreeD="1"/>
</file>

<file path=xl/ctrlProps/ctrlProp163.xml><?xml version="1.0" encoding="utf-8"?>
<formControlPr xmlns="http://schemas.microsoft.com/office/spreadsheetml/2009/9/main" objectType="Radio" firstButton="1" fmlaLink="Sc.InputSelect!$C$28" lockText="1" noThreeD="1"/>
</file>

<file path=xl/ctrlProps/ctrlProp164.xml><?xml version="1.0" encoding="utf-8"?>
<formControlPr xmlns="http://schemas.microsoft.com/office/spreadsheetml/2009/9/main" objectType="Radio" lockText="1" noThreeD="1"/>
</file>

<file path=xl/ctrlProps/ctrlProp165.xml><?xml version="1.0" encoding="utf-8"?>
<formControlPr xmlns="http://schemas.microsoft.com/office/spreadsheetml/2009/9/main" objectType="Radio" lockText="1" noThreeD="1"/>
</file>

<file path=xl/ctrlProps/ctrlProp166.xml><?xml version="1.0" encoding="utf-8"?>
<formControlPr xmlns="http://schemas.microsoft.com/office/spreadsheetml/2009/9/main" objectType="Radio" lockText="1" noThreeD="1"/>
</file>

<file path=xl/ctrlProps/ctrlProp167.xml><?xml version="1.0" encoding="utf-8"?>
<formControlPr xmlns="http://schemas.microsoft.com/office/spreadsheetml/2009/9/main" objectType="Radio" lockText="1" noThreeD="1"/>
</file>

<file path=xl/ctrlProps/ctrlProp168.xml><?xml version="1.0" encoding="utf-8"?>
<formControlPr xmlns="http://schemas.microsoft.com/office/spreadsheetml/2009/9/main" objectType="Radio" firstButton="1" fmlaLink="Sc.InputSelect!$C$29" lockText="1" noThreeD="1"/>
</file>

<file path=xl/ctrlProps/ctrlProp169.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GBox" noThreeD="1"/>
</file>

<file path=xl/ctrlProps/ctrlProp170.xml><?xml version="1.0" encoding="utf-8"?>
<formControlPr xmlns="http://schemas.microsoft.com/office/spreadsheetml/2009/9/main" objectType="Radio" lockText="1" noThreeD="1"/>
</file>

<file path=xl/ctrlProps/ctrlProp171.xml><?xml version="1.0" encoding="utf-8"?>
<formControlPr xmlns="http://schemas.microsoft.com/office/spreadsheetml/2009/9/main" objectType="Radio" lockText="1" noThreeD="1"/>
</file>

<file path=xl/ctrlProps/ctrlProp172.xml><?xml version="1.0" encoding="utf-8"?>
<formControlPr xmlns="http://schemas.microsoft.com/office/spreadsheetml/2009/9/main" objectType="Radio" lockText="1" noThreeD="1"/>
</file>

<file path=xl/ctrlProps/ctrlProp173.xml><?xml version="1.0" encoding="utf-8"?>
<formControlPr xmlns="http://schemas.microsoft.com/office/spreadsheetml/2009/9/main" objectType="Radio" firstButton="1" fmlaLink="Sc.InputSelect!$C$30" lockText="1" noThreeD="1"/>
</file>

<file path=xl/ctrlProps/ctrlProp174.xml><?xml version="1.0" encoding="utf-8"?>
<formControlPr xmlns="http://schemas.microsoft.com/office/spreadsheetml/2009/9/main" objectType="Radio" lockText="1" noThreeD="1"/>
</file>

<file path=xl/ctrlProps/ctrlProp175.xml><?xml version="1.0" encoding="utf-8"?>
<formControlPr xmlns="http://schemas.microsoft.com/office/spreadsheetml/2009/9/main" objectType="Radio" lockText="1" noThreeD="1"/>
</file>

<file path=xl/ctrlProps/ctrlProp176.xml><?xml version="1.0" encoding="utf-8"?>
<formControlPr xmlns="http://schemas.microsoft.com/office/spreadsheetml/2009/9/main" objectType="Radio" lockText="1" noThreeD="1"/>
</file>

<file path=xl/ctrlProps/ctrlProp177.xml><?xml version="1.0" encoding="utf-8"?>
<formControlPr xmlns="http://schemas.microsoft.com/office/spreadsheetml/2009/9/main" objectType="Radio" lockText="1" noThreeD="1"/>
</file>

<file path=xl/ctrlProps/ctrlProp178.xml><?xml version="1.0" encoding="utf-8"?>
<formControlPr xmlns="http://schemas.microsoft.com/office/spreadsheetml/2009/9/main" objectType="Radio" firstButton="1" fmlaLink="Sc.InputSelect!$C$31" lockText="1" noThreeD="1"/>
</file>

<file path=xl/ctrlProps/ctrlProp179.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80.xml><?xml version="1.0" encoding="utf-8"?>
<formControlPr xmlns="http://schemas.microsoft.com/office/spreadsheetml/2009/9/main" objectType="Radio" lockText="1" noThreeD="1"/>
</file>

<file path=xl/ctrlProps/ctrlProp181.xml><?xml version="1.0" encoding="utf-8"?>
<formControlPr xmlns="http://schemas.microsoft.com/office/spreadsheetml/2009/9/main" objectType="Radio" lockText="1" noThreeD="1"/>
</file>

<file path=xl/ctrlProps/ctrlProp182.xml><?xml version="1.0" encoding="utf-8"?>
<formControlPr xmlns="http://schemas.microsoft.com/office/spreadsheetml/2009/9/main" objectType="Radio" lockText="1" noThreeD="1"/>
</file>

<file path=xl/ctrlProps/ctrlProp183.xml><?xml version="1.0" encoding="utf-8"?>
<formControlPr xmlns="http://schemas.microsoft.com/office/spreadsheetml/2009/9/main" objectType="GBox" noThreeD="1"/>
</file>

<file path=xl/ctrlProps/ctrlProp184.xml><?xml version="1.0" encoding="utf-8"?>
<formControlPr xmlns="http://schemas.microsoft.com/office/spreadsheetml/2009/9/main" objectType="GBox" noThreeD="1"/>
</file>

<file path=xl/ctrlProps/ctrlProp185.xml><?xml version="1.0" encoding="utf-8"?>
<formControlPr xmlns="http://schemas.microsoft.com/office/spreadsheetml/2009/9/main" objectType="Radio" firstButton="1" fmlaLink="Sc.InputSelect!$C$32" lockText="1" noThreeD="1"/>
</file>

<file path=xl/ctrlProps/ctrlProp186.xml><?xml version="1.0" encoding="utf-8"?>
<formControlPr xmlns="http://schemas.microsoft.com/office/spreadsheetml/2009/9/main" objectType="Radio" lockText="1" noThreeD="1"/>
</file>

<file path=xl/ctrlProps/ctrlProp187.xml><?xml version="1.0" encoding="utf-8"?>
<formControlPr xmlns="http://schemas.microsoft.com/office/spreadsheetml/2009/9/main" objectType="Radio" lockText="1" noThreeD="1"/>
</file>

<file path=xl/ctrlProps/ctrlProp188.xml><?xml version="1.0" encoding="utf-8"?>
<formControlPr xmlns="http://schemas.microsoft.com/office/spreadsheetml/2009/9/main" objectType="Radio" lockText="1" noThreeD="1"/>
</file>

<file path=xl/ctrlProps/ctrlProp189.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190.xml><?xml version="1.0" encoding="utf-8"?>
<formControlPr xmlns="http://schemas.microsoft.com/office/spreadsheetml/2009/9/main" objectType="Radio" firstButton="1" fmlaLink="Sc.InputSelect!$C$33" lockText="1" noThreeD="1"/>
</file>

<file path=xl/ctrlProps/ctrlProp191.xml><?xml version="1.0" encoding="utf-8"?>
<formControlPr xmlns="http://schemas.microsoft.com/office/spreadsheetml/2009/9/main" objectType="Radio" lockText="1" noThreeD="1"/>
</file>

<file path=xl/ctrlProps/ctrlProp192.xml><?xml version="1.0" encoding="utf-8"?>
<formControlPr xmlns="http://schemas.microsoft.com/office/spreadsheetml/2009/9/main" objectType="Radio" lockText="1" noThreeD="1"/>
</file>

<file path=xl/ctrlProps/ctrlProp193.xml><?xml version="1.0" encoding="utf-8"?>
<formControlPr xmlns="http://schemas.microsoft.com/office/spreadsheetml/2009/9/main" objectType="Radio" lockText="1" noThreeD="1"/>
</file>

<file path=xl/ctrlProps/ctrlProp194.xml><?xml version="1.0" encoding="utf-8"?>
<formControlPr xmlns="http://schemas.microsoft.com/office/spreadsheetml/2009/9/main" objectType="Radio" firstButton="1" lockText="1" noThreeD="1"/>
</file>

<file path=xl/ctrlProps/ctrlProp195.xml><?xml version="1.0" encoding="utf-8"?>
<formControlPr xmlns="http://schemas.microsoft.com/office/spreadsheetml/2009/9/main" objectType="CheckBox" fmlaLink="Sc.ConfirmSelections!$C$2" lockText="1" noThreeD="1"/>
</file>

<file path=xl/ctrlProps/ctrlProp196.xml><?xml version="1.0" encoding="utf-8"?>
<formControlPr xmlns="http://schemas.microsoft.com/office/spreadsheetml/2009/9/main" objectType="CheckBox" fmlaLink="Sc.ConfirmSelections!$C$3" lockText="1" noThreeD="1"/>
</file>

<file path=xl/ctrlProps/ctrlProp197.xml><?xml version="1.0" encoding="utf-8"?>
<formControlPr xmlns="http://schemas.microsoft.com/office/spreadsheetml/2009/9/main" objectType="CheckBox" fmlaLink="Sc.ConfirmSelections!$C$4" lockText="1" noThreeD="1"/>
</file>

<file path=xl/ctrlProps/ctrlProp198.xml><?xml version="1.0" encoding="utf-8"?>
<formControlPr xmlns="http://schemas.microsoft.com/office/spreadsheetml/2009/9/main" objectType="CheckBox" fmlaLink="Sc.ConfirmSelections!$C$5" lockText="1" noThreeD="1"/>
</file>

<file path=xl/ctrlProps/ctrlProp199.xml><?xml version="1.0" encoding="utf-8"?>
<formControlPr xmlns="http://schemas.microsoft.com/office/spreadsheetml/2009/9/main" objectType="CheckBox" fmlaLink="Sc.ConfirmSelections!$C$6" lockText="1" noThreeD="1"/>
</file>

<file path=xl/ctrlProps/ctrlProp2.xml><?xml version="1.0" encoding="utf-8"?>
<formControlPr xmlns="http://schemas.microsoft.com/office/spreadsheetml/2009/9/main" objectType="CheckBox" fmlaLink="Sc.StartSelect!$D$5" lockText="1" noThreeD="1"/>
</file>

<file path=xl/ctrlProps/ctrlProp20.xml><?xml version="1.0" encoding="utf-8"?>
<formControlPr xmlns="http://schemas.microsoft.com/office/spreadsheetml/2009/9/main" objectType="Radio" lockText="1" noThreeD="1"/>
</file>

<file path=xl/ctrlProps/ctrlProp200.xml><?xml version="1.0" encoding="utf-8"?>
<formControlPr xmlns="http://schemas.microsoft.com/office/spreadsheetml/2009/9/main" objectType="CheckBox" fmlaLink="Sc.ConfirmSelections!$C$7" lockText="1" noThreeD="1"/>
</file>

<file path=xl/ctrlProps/ctrlProp201.xml><?xml version="1.0" encoding="utf-8"?>
<formControlPr xmlns="http://schemas.microsoft.com/office/spreadsheetml/2009/9/main" objectType="CheckBox" fmlaLink="Sc.ConfirmSelections!$C$8" lockText="1" noThreeD="1"/>
</file>

<file path=xl/ctrlProps/ctrlProp202.xml><?xml version="1.0" encoding="utf-8"?>
<formControlPr xmlns="http://schemas.microsoft.com/office/spreadsheetml/2009/9/main" objectType="CheckBox" fmlaLink="Sc.ConfirmSelections!$C$9" lockText="1" noThreeD="1"/>
</file>

<file path=xl/ctrlProps/ctrlProp203.xml><?xml version="1.0" encoding="utf-8"?>
<formControlPr xmlns="http://schemas.microsoft.com/office/spreadsheetml/2009/9/main" objectType="CheckBox" fmlaLink="Sc.ConfirmSelections!$C$10" lockText="1" noThreeD="1"/>
</file>

<file path=xl/ctrlProps/ctrlProp204.xml><?xml version="1.0" encoding="utf-8"?>
<formControlPr xmlns="http://schemas.microsoft.com/office/spreadsheetml/2009/9/main" objectType="CheckBox" fmlaLink="Sc.ConfirmSelections!$C$11" lockText="1" noThreeD="1"/>
</file>

<file path=xl/ctrlProps/ctrlProp205.xml><?xml version="1.0" encoding="utf-8"?>
<formControlPr xmlns="http://schemas.microsoft.com/office/spreadsheetml/2009/9/main" objectType="CheckBox" fmlaLink="Sc.ConfirmSelections!$C$12" lockText="1" noThreeD="1"/>
</file>

<file path=xl/ctrlProps/ctrlProp206.xml><?xml version="1.0" encoding="utf-8"?>
<formControlPr xmlns="http://schemas.microsoft.com/office/spreadsheetml/2009/9/main" objectType="CheckBox" fmlaLink="Sc.ConfirmSelections!$C$13" lockText="1" noThreeD="1"/>
</file>

<file path=xl/ctrlProps/ctrlProp207.xml><?xml version="1.0" encoding="utf-8"?>
<formControlPr xmlns="http://schemas.microsoft.com/office/spreadsheetml/2009/9/main" objectType="CheckBox" fmlaLink="Sc.ConfirmSelections!$C$14" lockText="1" noThreeD="1"/>
</file>

<file path=xl/ctrlProps/ctrlProp208.xml><?xml version="1.0" encoding="utf-8"?>
<formControlPr xmlns="http://schemas.microsoft.com/office/spreadsheetml/2009/9/main" objectType="CheckBox" fmlaLink="Sc.ConfirmSelections!$C$15" lockText="1" noThreeD="1"/>
</file>

<file path=xl/ctrlProps/ctrlProp209.xml><?xml version="1.0" encoding="utf-8"?>
<formControlPr xmlns="http://schemas.microsoft.com/office/spreadsheetml/2009/9/main" objectType="CheckBox" fmlaLink="Sc.ConfirmSelections!$C$16" lockText="1" noThreeD="1"/>
</file>

<file path=xl/ctrlProps/ctrlProp21.xml><?xml version="1.0" encoding="utf-8"?>
<formControlPr xmlns="http://schemas.microsoft.com/office/spreadsheetml/2009/9/main" objectType="Radio" lockText="1" noThreeD="1"/>
</file>

<file path=xl/ctrlProps/ctrlProp210.xml><?xml version="1.0" encoding="utf-8"?>
<formControlPr xmlns="http://schemas.microsoft.com/office/spreadsheetml/2009/9/main" objectType="CheckBox" fmlaLink="Sc.ConfirmSelections!$C$17" lockText="1" noThreeD="1"/>
</file>

<file path=xl/ctrlProps/ctrlProp211.xml><?xml version="1.0" encoding="utf-8"?>
<formControlPr xmlns="http://schemas.microsoft.com/office/spreadsheetml/2009/9/main" objectType="CheckBox" fmlaLink="Sc.ConfirmSelections!$C$18" lockText="1" noThreeD="1"/>
</file>

<file path=xl/ctrlProps/ctrlProp212.xml><?xml version="1.0" encoding="utf-8"?>
<formControlPr xmlns="http://schemas.microsoft.com/office/spreadsheetml/2009/9/main" objectType="CheckBox" fmlaLink="Sc.ConfirmSelections!$C$19" lockText="1" noThreeD="1"/>
</file>

<file path=xl/ctrlProps/ctrlProp213.xml><?xml version="1.0" encoding="utf-8"?>
<formControlPr xmlns="http://schemas.microsoft.com/office/spreadsheetml/2009/9/main" objectType="CheckBox" fmlaLink="Sc.ConfirmSelections!$C$20" lockText="1" noThreeD="1"/>
</file>

<file path=xl/ctrlProps/ctrlProp214.xml><?xml version="1.0" encoding="utf-8"?>
<formControlPr xmlns="http://schemas.microsoft.com/office/spreadsheetml/2009/9/main" objectType="CheckBox" fmlaLink="Sc.ConfirmSelections!$C$21" lockText="1" noThreeD="1"/>
</file>

<file path=xl/ctrlProps/ctrlProp215.xml><?xml version="1.0" encoding="utf-8"?>
<formControlPr xmlns="http://schemas.microsoft.com/office/spreadsheetml/2009/9/main" objectType="CheckBox" fmlaLink="Sc.ConfirmSelections!$C$22" lockText="1" noThreeD="1"/>
</file>

<file path=xl/ctrlProps/ctrlProp216.xml><?xml version="1.0" encoding="utf-8"?>
<formControlPr xmlns="http://schemas.microsoft.com/office/spreadsheetml/2009/9/main" objectType="CheckBox" fmlaLink="Sc.ConfirmSelections!$C$23" lockText="1" noThreeD="1"/>
</file>

<file path=xl/ctrlProps/ctrlProp217.xml><?xml version="1.0" encoding="utf-8"?>
<formControlPr xmlns="http://schemas.microsoft.com/office/spreadsheetml/2009/9/main" objectType="CheckBox" fmlaLink="Sc.ConfirmSelections!$C$24" lockText="1" noThreeD="1"/>
</file>

<file path=xl/ctrlProps/ctrlProp218.xml><?xml version="1.0" encoding="utf-8"?>
<formControlPr xmlns="http://schemas.microsoft.com/office/spreadsheetml/2009/9/main" objectType="CheckBox" fmlaLink="Sc.ConfirmSelections!$C$25" lockText="1" noThreeD="1"/>
</file>

<file path=xl/ctrlProps/ctrlProp219.xml><?xml version="1.0" encoding="utf-8"?>
<formControlPr xmlns="http://schemas.microsoft.com/office/spreadsheetml/2009/9/main" objectType="CheckBox" fmlaLink="Sc.ConfirmSelections!$C$26" lockText="1" noThreeD="1"/>
</file>

<file path=xl/ctrlProps/ctrlProp22.xml><?xml version="1.0" encoding="utf-8"?>
<formControlPr xmlns="http://schemas.microsoft.com/office/spreadsheetml/2009/9/main" objectType="GBox" noThreeD="1"/>
</file>

<file path=xl/ctrlProps/ctrlProp220.xml><?xml version="1.0" encoding="utf-8"?>
<formControlPr xmlns="http://schemas.microsoft.com/office/spreadsheetml/2009/9/main" objectType="CheckBox" fmlaLink="Sc.ConfirmSelections!$C$27" lockText="1" noThreeD="1"/>
</file>

<file path=xl/ctrlProps/ctrlProp221.xml><?xml version="1.0" encoding="utf-8"?>
<formControlPr xmlns="http://schemas.microsoft.com/office/spreadsheetml/2009/9/main" objectType="CheckBox" fmlaLink="Sc.ConfirmSelections!$C$28" lockText="1" noThreeD="1"/>
</file>

<file path=xl/ctrlProps/ctrlProp222.xml><?xml version="1.0" encoding="utf-8"?>
<formControlPr xmlns="http://schemas.microsoft.com/office/spreadsheetml/2009/9/main" objectType="CheckBox" fmlaLink="Sc.ConfirmSelections!$C$29" lockText="1" noThreeD="1"/>
</file>

<file path=xl/ctrlProps/ctrlProp223.xml><?xml version="1.0" encoding="utf-8"?>
<formControlPr xmlns="http://schemas.microsoft.com/office/spreadsheetml/2009/9/main" objectType="CheckBox" fmlaLink="Sc.ConfirmSelections!$C$30" lockText="1" noThreeD="1"/>
</file>

<file path=xl/ctrlProps/ctrlProp224.xml><?xml version="1.0" encoding="utf-8"?>
<formControlPr xmlns="http://schemas.microsoft.com/office/spreadsheetml/2009/9/main" objectType="CheckBox" fmlaLink="Sc.ConfirmSelections!$C$31" lockText="1" noThreeD="1"/>
</file>

<file path=xl/ctrlProps/ctrlProp225.xml><?xml version="1.0" encoding="utf-8"?>
<formControlPr xmlns="http://schemas.microsoft.com/office/spreadsheetml/2009/9/main" objectType="CheckBox" fmlaLink="Sc.ConfirmSelections!$C$32" lockText="1" noThreeD="1"/>
</file>

<file path=xl/ctrlProps/ctrlProp226.xml><?xml version="1.0" encoding="utf-8"?>
<formControlPr xmlns="http://schemas.microsoft.com/office/spreadsheetml/2009/9/main" objectType="CheckBox" fmlaLink="Sc.ConfirmSelections!$C$33" lockText="1" noThreeD="1"/>
</file>

<file path=xl/ctrlProps/ctrlProp227.xml><?xml version="1.0" encoding="utf-8"?>
<formControlPr xmlns="http://schemas.microsoft.com/office/spreadsheetml/2009/9/main" objectType="CheckBox" fmlaLink="Sc.ConfirmSelections!$C$34" lockText="1" noThreeD="1"/>
</file>

<file path=xl/ctrlProps/ctrlProp228.xml><?xml version="1.0" encoding="utf-8"?>
<formControlPr xmlns="http://schemas.microsoft.com/office/spreadsheetml/2009/9/main" objectType="CheckBox" fmlaLink="Sc.ConfirmSelections!$C$35" lockText="1" noThreeD="1"/>
</file>

<file path=xl/ctrlProps/ctrlProp229.xml><?xml version="1.0" encoding="utf-8"?>
<formControlPr xmlns="http://schemas.microsoft.com/office/spreadsheetml/2009/9/main" objectType="CheckBox" fmlaLink="Sc.ConfirmSelections!$C$36" lockText="1" noThreeD="1"/>
</file>

<file path=xl/ctrlProps/ctrlProp23.xml><?xml version="1.0" encoding="utf-8"?>
<formControlPr xmlns="http://schemas.microsoft.com/office/spreadsheetml/2009/9/main" objectType="Radio" firstButton="1" fmlaLink="Sc.InputSelect!$C$4" lockText="1" noThreeD="1"/>
</file>

<file path=xl/ctrlProps/ctrlProp230.xml><?xml version="1.0" encoding="utf-8"?>
<formControlPr xmlns="http://schemas.microsoft.com/office/spreadsheetml/2009/9/main" objectType="CheckBox" fmlaLink="Sc.ConfirmSelections!$C$37" lockText="1" noThreeD="1"/>
</file>

<file path=xl/ctrlProps/ctrlProp231.xml><?xml version="1.0" encoding="utf-8"?>
<formControlPr xmlns="http://schemas.microsoft.com/office/spreadsheetml/2009/9/main" objectType="CheckBox" fmlaLink="Sc.ConfirmSelections!$C$38" lockText="1" noThreeD="1"/>
</file>

<file path=xl/ctrlProps/ctrlProp232.xml><?xml version="1.0" encoding="utf-8"?>
<formControlPr xmlns="http://schemas.microsoft.com/office/spreadsheetml/2009/9/main" objectType="CheckBox" fmlaLink="Sc.ConfirmSelections!$C$39" lockText="1" noThreeD="1"/>
</file>

<file path=xl/ctrlProps/ctrlProp233.xml><?xml version="1.0" encoding="utf-8"?>
<formControlPr xmlns="http://schemas.microsoft.com/office/spreadsheetml/2009/9/main" objectType="CheckBox" fmlaLink="Sc.ConfirmSelections!$C$40" lockText="1" noThreeD="1"/>
</file>

<file path=xl/ctrlProps/ctrlProp234.xml><?xml version="1.0" encoding="utf-8"?>
<formControlPr xmlns="http://schemas.microsoft.com/office/spreadsheetml/2009/9/main" objectType="CheckBox" fmlaLink="Sc.ConfirmSelections!$C$41" lockText="1" noThreeD="1"/>
</file>

<file path=xl/ctrlProps/ctrlProp235.xml><?xml version="1.0" encoding="utf-8"?>
<formControlPr xmlns="http://schemas.microsoft.com/office/spreadsheetml/2009/9/main" objectType="CheckBox" fmlaLink="Sc.ConfirmSelections!$C$42" lockText="1" noThreeD="1"/>
</file>

<file path=xl/ctrlProps/ctrlProp236.xml><?xml version="1.0" encoding="utf-8"?>
<formControlPr xmlns="http://schemas.microsoft.com/office/spreadsheetml/2009/9/main" objectType="CheckBox" fmlaLink="Sc.ConfirmSelections!$C$43" lockText="1" noThreeD="1"/>
</file>

<file path=xl/ctrlProps/ctrlProp237.xml><?xml version="1.0" encoding="utf-8"?>
<formControlPr xmlns="http://schemas.microsoft.com/office/spreadsheetml/2009/9/main" objectType="CheckBox" fmlaLink="Sc.ConfirmSelections!$C$44" lockText="1" noThreeD="1"/>
</file>

<file path=xl/ctrlProps/ctrlProp238.xml><?xml version="1.0" encoding="utf-8"?>
<formControlPr xmlns="http://schemas.microsoft.com/office/spreadsheetml/2009/9/main" objectType="CheckBox" fmlaLink="Sc.ConfirmSelections!$C$45" lockText="1" noThreeD="1"/>
</file>

<file path=xl/ctrlProps/ctrlProp239.xml><?xml version="1.0" encoding="utf-8"?>
<formControlPr xmlns="http://schemas.microsoft.com/office/spreadsheetml/2009/9/main" objectType="CheckBox" fmlaLink="Sc.ConfirmSelections!$C$46" lockText="1" noThreeD="1"/>
</file>

<file path=xl/ctrlProps/ctrlProp24.xml><?xml version="1.0" encoding="utf-8"?>
<formControlPr xmlns="http://schemas.microsoft.com/office/spreadsheetml/2009/9/main" objectType="Radio" lockText="1" noThreeD="1"/>
</file>

<file path=xl/ctrlProps/ctrlProp240.xml><?xml version="1.0" encoding="utf-8"?>
<formControlPr xmlns="http://schemas.microsoft.com/office/spreadsheetml/2009/9/main" objectType="CheckBox" fmlaLink="Sc.ConfirmSelections!$C$47" lockText="1" noThreeD="1"/>
</file>

<file path=xl/ctrlProps/ctrlProp241.xml><?xml version="1.0" encoding="utf-8"?>
<formControlPr xmlns="http://schemas.microsoft.com/office/spreadsheetml/2009/9/main" objectType="CheckBox" fmlaLink="Sc.ConfirmSelections!$C$48" lockText="1" noThreeD="1"/>
</file>

<file path=xl/ctrlProps/ctrlProp242.xml><?xml version="1.0" encoding="utf-8"?>
<formControlPr xmlns="http://schemas.microsoft.com/office/spreadsheetml/2009/9/main" objectType="CheckBox" fmlaLink="Sc.ConfirmSelections!$C$49" lockText="1" noThreeD="1"/>
</file>

<file path=xl/ctrlProps/ctrlProp243.xml><?xml version="1.0" encoding="utf-8"?>
<formControlPr xmlns="http://schemas.microsoft.com/office/spreadsheetml/2009/9/main" objectType="CheckBox" fmlaLink="Sc.ConfirmSelections!$C$50" lockText="1" noThreeD="1"/>
</file>

<file path=xl/ctrlProps/ctrlProp244.xml><?xml version="1.0" encoding="utf-8"?>
<formControlPr xmlns="http://schemas.microsoft.com/office/spreadsheetml/2009/9/main" objectType="CheckBox" fmlaLink="Sc.ConfirmSelections!$C$51" lockText="1" noThreeD="1"/>
</file>

<file path=xl/ctrlProps/ctrlProp245.xml><?xml version="1.0" encoding="utf-8"?>
<formControlPr xmlns="http://schemas.microsoft.com/office/spreadsheetml/2009/9/main" objectType="CheckBox" fmlaLink="Sc.ConfirmSelections!$C$52" lockText="1" noThreeD="1"/>
</file>

<file path=xl/ctrlProps/ctrlProp246.xml><?xml version="1.0" encoding="utf-8"?>
<formControlPr xmlns="http://schemas.microsoft.com/office/spreadsheetml/2009/9/main" objectType="CheckBox" fmlaLink="Sc.ConfirmSelections!$C$53" lockText="1" noThreeD="1"/>
</file>

<file path=xl/ctrlProps/ctrlProp247.xml><?xml version="1.0" encoding="utf-8"?>
<formControlPr xmlns="http://schemas.microsoft.com/office/spreadsheetml/2009/9/main" objectType="CheckBox" fmlaLink="Sc.ConfirmSelections!$C$54" lockText="1" noThreeD="1"/>
</file>

<file path=xl/ctrlProps/ctrlProp248.xml><?xml version="1.0" encoding="utf-8"?>
<formControlPr xmlns="http://schemas.microsoft.com/office/spreadsheetml/2009/9/main" objectType="CheckBox" fmlaLink="Sc.ConfirmSelections!$C$55" lockText="1" noThreeD="1"/>
</file>

<file path=xl/ctrlProps/ctrlProp249.xml><?xml version="1.0" encoding="utf-8"?>
<formControlPr xmlns="http://schemas.microsoft.com/office/spreadsheetml/2009/9/main" objectType="CheckBox" fmlaLink="Sc.ConfirmSelections!$C$56" lockText="1" noThreeD="1"/>
</file>

<file path=xl/ctrlProps/ctrlProp25.xml><?xml version="1.0" encoding="utf-8"?>
<formControlPr xmlns="http://schemas.microsoft.com/office/spreadsheetml/2009/9/main" objectType="Radio" lockText="1" noThreeD="1"/>
</file>

<file path=xl/ctrlProps/ctrlProp250.xml><?xml version="1.0" encoding="utf-8"?>
<formControlPr xmlns="http://schemas.microsoft.com/office/spreadsheetml/2009/9/main" objectType="CheckBox" fmlaLink="Sc.ConfirmSelections!$C$57" lockText="1" noThreeD="1"/>
</file>

<file path=xl/ctrlProps/ctrlProp251.xml><?xml version="1.0" encoding="utf-8"?>
<formControlPr xmlns="http://schemas.microsoft.com/office/spreadsheetml/2009/9/main" objectType="CheckBox" fmlaLink="Sc.ConfirmSelections!$C$58" lockText="1" noThreeD="1"/>
</file>

<file path=xl/ctrlProps/ctrlProp252.xml><?xml version="1.0" encoding="utf-8"?>
<formControlPr xmlns="http://schemas.microsoft.com/office/spreadsheetml/2009/9/main" objectType="CheckBox" fmlaLink="Sc.ConfirmSelections!$C$59" lockText="1" noThreeD="1"/>
</file>

<file path=xl/ctrlProps/ctrlProp253.xml><?xml version="1.0" encoding="utf-8"?>
<formControlPr xmlns="http://schemas.microsoft.com/office/spreadsheetml/2009/9/main" objectType="CheckBox" fmlaLink="Sc.ConfirmSelections!$C$60" lockText="1" noThreeD="1"/>
</file>

<file path=xl/ctrlProps/ctrlProp254.xml><?xml version="1.0" encoding="utf-8"?>
<formControlPr xmlns="http://schemas.microsoft.com/office/spreadsheetml/2009/9/main" objectType="CheckBox" fmlaLink="Sc.ConfirmSelections!$C$61" lockText="1" noThreeD="1"/>
</file>

<file path=xl/ctrlProps/ctrlProp255.xml><?xml version="1.0" encoding="utf-8"?>
<formControlPr xmlns="http://schemas.microsoft.com/office/spreadsheetml/2009/9/main" objectType="CheckBox" fmlaLink="Sc.ConfirmSelections!$C$62" lockText="1" noThreeD="1"/>
</file>

<file path=xl/ctrlProps/ctrlProp256.xml><?xml version="1.0" encoding="utf-8"?>
<formControlPr xmlns="http://schemas.microsoft.com/office/spreadsheetml/2009/9/main" objectType="CheckBox" fmlaLink="Sc.ConfirmSelections!$C$63" lockText="1" noThreeD="1"/>
</file>

<file path=xl/ctrlProps/ctrlProp257.xml><?xml version="1.0" encoding="utf-8"?>
<formControlPr xmlns="http://schemas.microsoft.com/office/spreadsheetml/2009/9/main" objectType="CheckBox" fmlaLink="Sc.ConfirmSelections!$C$64" lockText="1" noThreeD="1"/>
</file>

<file path=xl/ctrlProps/ctrlProp258.xml><?xml version="1.0" encoding="utf-8"?>
<formControlPr xmlns="http://schemas.microsoft.com/office/spreadsheetml/2009/9/main" objectType="CheckBox" fmlaLink="Sc.ConfirmSelections!$C$65" lockText="1" noThreeD="1"/>
</file>

<file path=xl/ctrlProps/ctrlProp259.xml><?xml version="1.0" encoding="utf-8"?>
<formControlPr xmlns="http://schemas.microsoft.com/office/spreadsheetml/2009/9/main" objectType="CheckBox" fmlaLink="Sc.ConfirmSelections!$C$66" lockText="1" noThreeD="1"/>
</file>

<file path=xl/ctrlProps/ctrlProp26.xml><?xml version="1.0" encoding="utf-8"?>
<formControlPr xmlns="http://schemas.microsoft.com/office/spreadsheetml/2009/9/main" objectType="Radio" lockText="1" noThreeD="1"/>
</file>

<file path=xl/ctrlProps/ctrlProp260.xml><?xml version="1.0" encoding="utf-8"?>
<formControlPr xmlns="http://schemas.microsoft.com/office/spreadsheetml/2009/9/main" objectType="CheckBox" fmlaLink="Sc.ConfirmSelections!$C$67" lockText="1" noThreeD="1"/>
</file>

<file path=xl/ctrlProps/ctrlProp261.xml><?xml version="1.0" encoding="utf-8"?>
<formControlPr xmlns="http://schemas.microsoft.com/office/spreadsheetml/2009/9/main" objectType="CheckBox" fmlaLink="Sc.ConfirmSelections!$C$68" lockText="1" noThreeD="1"/>
</file>

<file path=xl/ctrlProps/ctrlProp262.xml><?xml version="1.0" encoding="utf-8"?>
<formControlPr xmlns="http://schemas.microsoft.com/office/spreadsheetml/2009/9/main" objectType="CheckBox" fmlaLink="Sc.ConfirmSelections!$C$69" lockText="1" noThreeD="1"/>
</file>

<file path=xl/ctrlProps/ctrlProp263.xml><?xml version="1.0" encoding="utf-8"?>
<formControlPr xmlns="http://schemas.microsoft.com/office/spreadsheetml/2009/9/main" objectType="CheckBox" fmlaLink="Sc.ConfirmSelections!$C$70" lockText="1" noThreeD="1"/>
</file>

<file path=xl/ctrlProps/ctrlProp264.xml><?xml version="1.0" encoding="utf-8"?>
<formControlPr xmlns="http://schemas.microsoft.com/office/spreadsheetml/2009/9/main" objectType="CheckBox" fmlaLink="Sc.ConfirmSelections!$C$72" lockText="1" noThreeD="1"/>
</file>

<file path=xl/ctrlProps/ctrlProp265.xml><?xml version="1.0" encoding="utf-8"?>
<formControlPr xmlns="http://schemas.microsoft.com/office/spreadsheetml/2009/9/main" objectType="CheckBox" fmlaLink="Sc.ConfirmSelections!$C$73" lockText="1" noThreeD="1"/>
</file>

<file path=xl/ctrlProps/ctrlProp266.xml><?xml version="1.0" encoding="utf-8"?>
<formControlPr xmlns="http://schemas.microsoft.com/office/spreadsheetml/2009/9/main" objectType="CheckBox" fmlaLink="Sc.ConfirmSelections!$C$71" lockText="1" noThreeD="1"/>
</file>

<file path=xl/ctrlProps/ctrlProp267.xml><?xml version="1.0" encoding="utf-8"?>
<formControlPr xmlns="http://schemas.microsoft.com/office/spreadsheetml/2009/9/main" objectType="CheckBox" fmlaLink="Sc.ConfirmSelections!$C$74" lockText="1" noThreeD="1"/>
</file>

<file path=xl/ctrlProps/ctrlProp268.xml><?xml version="1.0" encoding="utf-8"?>
<formControlPr xmlns="http://schemas.microsoft.com/office/spreadsheetml/2009/9/main" objectType="CheckBox" fmlaLink="Sc.ConfirmSelections!$C$75" lockText="1" noThreeD="1"/>
</file>

<file path=xl/ctrlProps/ctrlProp269.xml><?xml version="1.0" encoding="utf-8"?>
<formControlPr xmlns="http://schemas.microsoft.com/office/spreadsheetml/2009/9/main" objectType="CheckBox" fmlaLink="Sc.ConfirmSelections!$C$76" lockText="1" noThreeD="1"/>
</file>

<file path=xl/ctrlProps/ctrlProp27.xml><?xml version="1.0" encoding="utf-8"?>
<formControlPr xmlns="http://schemas.microsoft.com/office/spreadsheetml/2009/9/main" objectType="Radio" lockText="1" noThreeD="1"/>
</file>

<file path=xl/ctrlProps/ctrlProp270.xml><?xml version="1.0" encoding="utf-8"?>
<formControlPr xmlns="http://schemas.microsoft.com/office/spreadsheetml/2009/9/main" objectType="CheckBox" fmlaLink="Sc.ConfirmSelections!$C$77" lockText="1" noThreeD="1"/>
</file>

<file path=xl/ctrlProps/ctrlProp271.xml><?xml version="1.0" encoding="utf-8"?>
<formControlPr xmlns="http://schemas.microsoft.com/office/spreadsheetml/2009/9/main" objectType="CheckBox" fmlaLink="Sc.ConfirmSelections!$C$78" lockText="1" noThreeD="1"/>
</file>

<file path=xl/ctrlProps/ctrlProp272.xml><?xml version="1.0" encoding="utf-8"?>
<formControlPr xmlns="http://schemas.microsoft.com/office/spreadsheetml/2009/9/main" objectType="CheckBox" fmlaLink="Sc.ConfirmSelections!$C$79" lockText="1" noThreeD="1"/>
</file>

<file path=xl/ctrlProps/ctrlProp273.xml><?xml version="1.0" encoding="utf-8"?>
<formControlPr xmlns="http://schemas.microsoft.com/office/spreadsheetml/2009/9/main" objectType="CheckBox" fmlaLink="Sc.ConfirmSelections!$C$80" lockText="1" noThreeD="1"/>
</file>

<file path=xl/ctrlProps/ctrlProp274.xml><?xml version="1.0" encoding="utf-8"?>
<formControlPr xmlns="http://schemas.microsoft.com/office/spreadsheetml/2009/9/main" objectType="CheckBox" fmlaLink="Sc.ConfirmSelections!$C$81" lockText="1" noThreeD="1"/>
</file>

<file path=xl/ctrlProps/ctrlProp275.xml><?xml version="1.0" encoding="utf-8"?>
<formControlPr xmlns="http://schemas.microsoft.com/office/spreadsheetml/2009/9/main" objectType="CheckBox" fmlaLink="Sc.ConfirmSelections!$C$82" lockText="1" noThreeD="1"/>
</file>

<file path=xl/ctrlProps/ctrlProp276.xml><?xml version="1.0" encoding="utf-8"?>
<formControlPr xmlns="http://schemas.microsoft.com/office/spreadsheetml/2009/9/main" objectType="CheckBox" fmlaLink="Sc.ConfirmSelections!$C$83" lockText="1" noThreeD="1"/>
</file>

<file path=xl/ctrlProps/ctrlProp277.xml><?xml version="1.0" encoding="utf-8"?>
<formControlPr xmlns="http://schemas.microsoft.com/office/spreadsheetml/2009/9/main" objectType="CheckBox" fmlaLink="Sc.ConfirmSelections!$C$84" lockText="1" noThreeD="1"/>
</file>

<file path=xl/ctrlProps/ctrlProp278.xml><?xml version="1.0" encoding="utf-8"?>
<formControlPr xmlns="http://schemas.microsoft.com/office/spreadsheetml/2009/9/main" objectType="CheckBox" fmlaLink="Sc.ConfirmSelections!$C$85" lockText="1" noThreeD="1"/>
</file>

<file path=xl/ctrlProps/ctrlProp279.xml><?xml version="1.0" encoding="utf-8"?>
<formControlPr xmlns="http://schemas.microsoft.com/office/spreadsheetml/2009/9/main" objectType="CheckBox" fmlaLink="Sc.ConfirmSelections!$C$86" lockText="1" noThreeD="1"/>
</file>

<file path=xl/ctrlProps/ctrlProp28.xml><?xml version="1.0" encoding="utf-8"?>
<formControlPr xmlns="http://schemas.microsoft.com/office/spreadsheetml/2009/9/main" objectType="GBox" noThreeD="1"/>
</file>

<file path=xl/ctrlProps/ctrlProp280.xml><?xml version="1.0" encoding="utf-8"?>
<formControlPr xmlns="http://schemas.microsoft.com/office/spreadsheetml/2009/9/main" objectType="CheckBox" fmlaLink="Sc.ConfirmSelections!$C$87" lockText="1" noThreeD="1"/>
</file>

<file path=xl/ctrlProps/ctrlProp281.xml><?xml version="1.0" encoding="utf-8"?>
<formControlPr xmlns="http://schemas.microsoft.com/office/spreadsheetml/2009/9/main" objectType="CheckBox" fmlaLink="Sc.ConfirmSelections!$C$88" lockText="1" noThreeD="1"/>
</file>

<file path=xl/ctrlProps/ctrlProp282.xml><?xml version="1.0" encoding="utf-8"?>
<formControlPr xmlns="http://schemas.microsoft.com/office/spreadsheetml/2009/9/main" objectType="CheckBox" fmlaLink="Sc.ConfirmSelections!$C$89" lockText="1" noThreeD="1"/>
</file>

<file path=xl/ctrlProps/ctrlProp283.xml><?xml version="1.0" encoding="utf-8"?>
<formControlPr xmlns="http://schemas.microsoft.com/office/spreadsheetml/2009/9/main" objectType="CheckBox" fmlaLink="Sc.ConfirmSelections!$C$90" lockText="1" noThreeD="1"/>
</file>

<file path=xl/ctrlProps/ctrlProp284.xml><?xml version="1.0" encoding="utf-8"?>
<formControlPr xmlns="http://schemas.microsoft.com/office/spreadsheetml/2009/9/main" objectType="CheckBox" fmlaLink="Sc.ConfirmSelections!$C$91" lockText="1" noThreeD="1"/>
</file>

<file path=xl/ctrlProps/ctrlProp285.xml><?xml version="1.0" encoding="utf-8"?>
<formControlPr xmlns="http://schemas.microsoft.com/office/spreadsheetml/2009/9/main" objectType="CheckBox" fmlaLink="Sc.ConfirmSelections!$C$92" lockText="1" noThreeD="1"/>
</file>

<file path=xl/ctrlProps/ctrlProp286.xml><?xml version="1.0" encoding="utf-8"?>
<formControlPr xmlns="http://schemas.microsoft.com/office/spreadsheetml/2009/9/main" objectType="CheckBox" fmlaLink="Sc.ConfirmSelections!$C$93" lockText="1" noThreeD="1"/>
</file>

<file path=xl/ctrlProps/ctrlProp287.xml><?xml version="1.0" encoding="utf-8"?>
<formControlPr xmlns="http://schemas.microsoft.com/office/spreadsheetml/2009/9/main" objectType="CheckBox" fmlaLink="Sc.ConfirmSelections!$C$94" lockText="1" noThreeD="1"/>
</file>

<file path=xl/ctrlProps/ctrlProp288.xml><?xml version="1.0" encoding="utf-8"?>
<formControlPr xmlns="http://schemas.microsoft.com/office/spreadsheetml/2009/9/main" objectType="CheckBox" fmlaLink="Sc.ConfirmSelections!$C$95" lockText="1" noThreeD="1"/>
</file>

<file path=xl/ctrlProps/ctrlProp289.xml><?xml version="1.0" encoding="utf-8"?>
<formControlPr xmlns="http://schemas.microsoft.com/office/spreadsheetml/2009/9/main" objectType="CheckBox" fmlaLink="Sc.ConfirmSelections!$C$96" lockText="1" noThreeD="1"/>
</file>

<file path=xl/ctrlProps/ctrlProp29.xml><?xml version="1.0" encoding="utf-8"?>
<formControlPr xmlns="http://schemas.microsoft.com/office/spreadsheetml/2009/9/main" objectType="Radio" firstButton="1" fmlaLink="Sc.InputSelect!$C$6" lockText="1" noThreeD="1"/>
</file>

<file path=xl/ctrlProps/ctrlProp290.xml><?xml version="1.0" encoding="utf-8"?>
<formControlPr xmlns="http://schemas.microsoft.com/office/spreadsheetml/2009/9/main" objectType="CheckBox" fmlaLink="Sc.ConfirmSelections!$C$97" lockText="1" noThreeD="1"/>
</file>

<file path=xl/ctrlProps/ctrlProp291.xml><?xml version="1.0" encoding="utf-8"?>
<formControlPr xmlns="http://schemas.microsoft.com/office/spreadsheetml/2009/9/main" objectType="CheckBox" fmlaLink="Sc.ConfirmSelections!$C$98" lockText="1" noThreeD="1"/>
</file>

<file path=xl/ctrlProps/ctrlProp292.xml><?xml version="1.0" encoding="utf-8"?>
<formControlPr xmlns="http://schemas.microsoft.com/office/spreadsheetml/2009/9/main" objectType="CheckBox" fmlaLink="Sc.ConfirmSelections!$C$99" lockText="1" noThreeD="1"/>
</file>

<file path=xl/ctrlProps/ctrlProp293.xml><?xml version="1.0" encoding="utf-8"?>
<formControlPr xmlns="http://schemas.microsoft.com/office/spreadsheetml/2009/9/main" objectType="CheckBox" fmlaLink="Sc.ConfirmSelections!$C$100" lockText="1" noThreeD="1"/>
</file>

<file path=xl/ctrlProps/ctrlProp294.xml><?xml version="1.0" encoding="utf-8"?>
<formControlPr xmlns="http://schemas.microsoft.com/office/spreadsheetml/2009/9/main" objectType="CheckBox" fmlaLink="Sc.ConfirmSelections!$C$101" lockText="1" noThreeD="1"/>
</file>

<file path=xl/ctrlProps/ctrlProp295.xml><?xml version="1.0" encoding="utf-8"?>
<formControlPr xmlns="http://schemas.microsoft.com/office/spreadsheetml/2009/9/main" objectType="CheckBox" fmlaLink="Sc.ConfirmSelections!$C$102" lockText="1" noThreeD="1"/>
</file>

<file path=xl/ctrlProps/ctrlProp296.xml><?xml version="1.0" encoding="utf-8"?>
<formControlPr xmlns="http://schemas.microsoft.com/office/spreadsheetml/2009/9/main" objectType="CheckBox" fmlaLink="Sc.ConfirmSelections!$C$103" lockText="1" noThreeD="1"/>
</file>

<file path=xl/ctrlProps/ctrlProp297.xml><?xml version="1.0" encoding="utf-8"?>
<formControlPr xmlns="http://schemas.microsoft.com/office/spreadsheetml/2009/9/main" objectType="CheckBox" fmlaLink="Sc.ConfirmSelections!$C$104" lockText="1" noThreeD="1"/>
</file>

<file path=xl/ctrlProps/ctrlProp298.xml><?xml version="1.0" encoding="utf-8"?>
<formControlPr xmlns="http://schemas.microsoft.com/office/spreadsheetml/2009/9/main" objectType="CheckBox" fmlaLink="Sc.ConfirmSelections!$C$105" lockText="1" noThreeD="1"/>
</file>

<file path=xl/ctrlProps/ctrlProp299.xml><?xml version="1.0" encoding="utf-8"?>
<formControlPr xmlns="http://schemas.microsoft.com/office/spreadsheetml/2009/9/main" objectType="CheckBox" fmlaLink="Sc.ConfirmSelections!$C$106" lockText="1" noThreeD="1"/>
</file>

<file path=xl/ctrlProps/ctrlProp3.xml><?xml version="1.0" encoding="utf-8"?>
<formControlPr xmlns="http://schemas.microsoft.com/office/spreadsheetml/2009/9/main" objectType="CheckBox" fmlaLink="Sc.StartSelect!$D$6" lockText="1" noThreeD="1"/>
</file>

<file path=xl/ctrlProps/ctrlProp30.xml><?xml version="1.0" encoding="utf-8"?>
<formControlPr xmlns="http://schemas.microsoft.com/office/spreadsheetml/2009/9/main" objectType="Radio" lockText="1" noThreeD="1"/>
</file>

<file path=xl/ctrlProps/ctrlProp300.xml><?xml version="1.0" encoding="utf-8"?>
<formControlPr xmlns="http://schemas.microsoft.com/office/spreadsheetml/2009/9/main" objectType="CheckBox" fmlaLink="Sc.ConfirmSelections!$C$107" lockText="1" noThreeD="1"/>
</file>

<file path=xl/ctrlProps/ctrlProp301.xml><?xml version="1.0" encoding="utf-8"?>
<formControlPr xmlns="http://schemas.microsoft.com/office/spreadsheetml/2009/9/main" objectType="CheckBox" fmlaLink="Sc.ConfirmSelections!$C$108" lockText="1" noThreeD="1"/>
</file>

<file path=xl/ctrlProps/ctrlProp302.xml><?xml version="1.0" encoding="utf-8"?>
<formControlPr xmlns="http://schemas.microsoft.com/office/spreadsheetml/2009/9/main" objectType="CheckBox" fmlaLink="Sc.ConfirmSelections!$C$109" lockText="1" noThreeD="1"/>
</file>

<file path=xl/ctrlProps/ctrlProp303.xml><?xml version="1.0" encoding="utf-8"?>
<formControlPr xmlns="http://schemas.microsoft.com/office/spreadsheetml/2009/9/main" objectType="CheckBox" fmlaLink="Sc.ConfirmSelections!$C$110" lockText="1" noThreeD="1"/>
</file>

<file path=xl/ctrlProps/ctrlProp304.xml><?xml version="1.0" encoding="utf-8"?>
<formControlPr xmlns="http://schemas.microsoft.com/office/spreadsheetml/2009/9/main" objectType="CheckBox" fmlaLink="Sc.ConfirmSelections!$C$111" lockText="1" noThreeD="1"/>
</file>

<file path=xl/ctrlProps/ctrlProp305.xml><?xml version="1.0" encoding="utf-8"?>
<formControlPr xmlns="http://schemas.microsoft.com/office/spreadsheetml/2009/9/main" objectType="CheckBox" fmlaLink="Sc.ConfirmSelections!$C$112" lockText="1" noThreeD="1"/>
</file>

<file path=xl/ctrlProps/ctrlProp306.xml><?xml version="1.0" encoding="utf-8"?>
<formControlPr xmlns="http://schemas.microsoft.com/office/spreadsheetml/2009/9/main" objectType="CheckBox" fmlaLink="Sc.ConfirmSelections!$C$113" lockText="1" noThreeD="1"/>
</file>

<file path=xl/ctrlProps/ctrlProp307.xml><?xml version="1.0" encoding="utf-8"?>
<formControlPr xmlns="http://schemas.microsoft.com/office/spreadsheetml/2009/9/main" objectType="CheckBox" fmlaLink="Sc.ConfirmSelections!$C$114" lockText="1" noThreeD="1"/>
</file>

<file path=xl/ctrlProps/ctrlProp308.xml><?xml version="1.0" encoding="utf-8"?>
<formControlPr xmlns="http://schemas.microsoft.com/office/spreadsheetml/2009/9/main" objectType="CheckBox" fmlaLink="Sc.ConfirmSelections!$C$115" lockText="1" noThreeD="1"/>
</file>

<file path=xl/ctrlProps/ctrlProp309.xml><?xml version="1.0" encoding="utf-8"?>
<formControlPr xmlns="http://schemas.microsoft.com/office/spreadsheetml/2009/9/main" objectType="CheckBox" fmlaLink="Sc.ConfirmSelections!$C$116" lockText="1" noThreeD="1"/>
</file>

<file path=xl/ctrlProps/ctrlProp31.xml><?xml version="1.0" encoding="utf-8"?>
<formControlPr xmlns="http://schemas.microsoft.com/office/spreadsheetml/2009/9/main" objectType="Radio" lockText="1" noThreeD="1"/>
</file>

<file path=xl/ctrlProps/ctrlProp310.xml><?xml version="1.0" encoding="utf-8"?>
<formControlPr xmlns="http://schemas.microsoft.com/office/spreadsheetml/2009/9/main" objectType="CheckBox" fmlaLink="Sc.ConfirmSelections!$C$117" lockText="1" noThreeD="1"/>
</file>

<file path=xl/ctrlProps/ctrlProp311.xml><?xml version="1.0" encoding="utf-8"?>
<formControlPr xmlns="http://schemas.microsoft.com/office/spreadsheetml/2009/9/main" objectType="CheckBox" fmlaLink="Sc.ConfirmSelections!$C$118" lockText="1" noThreeD="1"/>
</file>

<file path=xl/ctrlProps/ctrlProp312.xml><?xml version="1.0" encoding="utf-8"?>
<formControlPr xmlns="http://schemas.microsoft.com/office/spreadsheetml/2009/9/main" objectType="CheckBox" fmlaLink="Sc.ConfirmSelections!$C$119" lockText="1" noThreeD="1"/>
</file>

<file path=xl/ctrlProps/ctrlProp313.xml><?xml version="1.0" encoding="utf-8"?>
<formControlPr xmlns="http://schemas.microsoft.com/office/spreadsheetml/2009/9/main" objectType="CheckBox" fmlaLink="Sc.ConfirmSelections!$C$120" lockText="1" noThreeD="1"/>
</file>

<file path=xl/ctrlProps/ctrlProp314.xml><?xml version="1.0" encoding="utf-8"?>
<formControlPr xmlns="http://schemas.microsoft.com/office/spreadsheetml/2009/9/main" objectType="CheckBox" fmlaLink="Sc.ConfirmSelections!$C$121" lockText="1" noThreeD="1"/>
</file>

<file path=xl/ctrlProps/ctrlProp315.xml><?xml version="1.0" encoding="utf-8"?>
<formControlPr xmlns="http://schemas.microsoft.com/office/spreadsheetml/2009/9/main" objectType="CheckBox" fmlaLink="Sc.ConfirmSelections!$C$122" lockText="1" noThreeD="1"/>
</file>

<file path=xl/ctrlProps/ctrlProp316.xml><?xml version="1.0" encoding="utf-8"?>
<formControlPr xmlns="http://schemas.microsoft.com/office/spreadsheetml/2009/9/main" objectType="CheckBox" fmlaLink="Sc.ConfirmSelections!$C$123" lockText="1" noThreeD="1"/>
</file>

<file path=xl/ctrlProps/ctrlProp317.xml><?xml version="1.0" encoding="utf-8"?>
<formControlPr xmlns="http://schemas.microsoft.com/office/spreadsheetml/2009/9/main" objectType="CheckBox" fmlaLink="Sc.ConfirmSelections!$C$124" lockText="1" noThreeD="1"/>
</file>

<file path=xl/ctrlProps/ctrlProp318.xml><?xml version="1.0" encoding="utf-8"?>
<formControlPr xmlns="http://schemas.microsoft.com/office/spreadsheetml/2009/9/main" objectType="CheckBox" fmlaLink="Sc.ConfirmSelections!$C$125" lockText="1" noThreeD="1"/>
</file>

<file path=xl/ctrlProps/ctrlProp319.xml><?xml version="1.0" encoding="utf-8"?>
<formControlPr xmlns="http://schemas.microsoft.com/office/spreadsheetml/2009/9/main" objectType="CheckBox" fmlaLink="Sc.ConfirmSelections!$C$126" lockText="1" noThreeD="1"/>
</file>

<file path=xl/ctrlProps/ctrlProp32.xml><?xml version="1.0" encoding="utf-8"?>
<formControlPr xmlns="http://schemas.microsoft.com/office/spreadsheetml/2009/9/main" objectType="Radio" lockText="1" noThreeD="1"/>
</file>

<file path=xl/ctrlProps/ctrlProp320.xml><?xml version="1.0" encoding="utf-8"?>
<formControlPr xmlns="http://schemas.microsoft.com/office/spreadsheetml/2009/9/main" objectType="CheckBox" fmlaLink="Sc.ConfirmSelections!$C$127" lockText="1" noThreeD="1"/>
</file>

<file path=xl/ctrlProps/ctrlProp321.xml><?xml version="1.0" encoding="utf-8"?>
<formControlPr xmlns="http://schemas.microsoft.com/office/spreadsheetml/2009/9/main" objectType="CheckBox" fmlaLink="Sc.ConfirmSelections!$C$128" lockText="1" noThreeD="1"/>
</file>

<file path=xl/ctrlProps/ctrlProp322.xml><?xml version="1.0" encoding="utf-8"?>
<formControlPr xmlns="http://schemas.microsoft.com/office/spreadsheetml/2009/9/main" objectType="CheckBox" fmlaLink="Sc.ConfirmSelections!$C$129" lockText="1" noThreeD="1"/>
</file>

<file path=xl/ctrlProps/ctrlProp323.xml><?xml version="1.0" encoding="utf-8"?>
<formControlPr xmlns="http://schemas.microsoft.com/office/spreadsheetml/2009/9/main" objectType="CheckBox" fmlaLink="Sc.ConfirmSelections!$C$130" lockText="1" noThreeD="1"/>
</file>

<file path=xl/ctrlProps/ctrlProp324.xml><?xml version="1.0" encoding="utf-8"?>
<formControlPr xmlns="http://schemas.microsoft.com/office/spreadsheetml/2009/9/main" objectType="CheckBox" fmlaLink="Sc.ConfirmSelections!$C$131" lockText="1" noThreeD="1"/>
</file>

<file path=xl/ctrlProps/ctrlProp325.xml><?xml version="1.0" encoding="utf-8"?>
<formControlPr xmlns="http://schemas.microsoft.com/office/spreadsheetml/2009/9/main" objectType="CheckBox" fmlaLink="Sc.ConfirmSelections!$C$132" lockText="1" noThreeD="1"/>
</file>

<file path=xl/ctrlProps/ctrlProp326.xml><?xml version="1.0" encoding="utf-8"?>
<formControlPr xmlns="http://schemas.microsoft.com/office/spreadsheetml/2009/9/main" objectType="CheckBox" fmlaLink="Sc.ConfirmSelections!$C$133" lockText="1" noThreeD="1"/>
</file>

<file path=xl/ctrlProps/ctrlProp327.xml><?xml version="1.0" encoding="utf-8"?>
<formControlPr xmlns="http://schemas.microsoft.com/office/spreadsheetml/2009/9/main" objectType="CheckBox" fmlaLink="Sc.ConfirmSelections!$C$134" lockText="1" noThreeD="1"/>
</file>

<file path=xl/ctrlProps/ctrlProp328.xml><?xml version="1.0" encoding="utf-8"?>
<formControlPr xmlns="http://schemas.microsoft.com/office/spreadsheetml/2009/9/main" objectType="CheckBox" fmlaLink="Sc.ConfirmSelections!$C$135" lockText="1" noThreeD="1"/>
</file>

<file path=xl/ctrlProps/ctrlProp329.xml><?xml version="1.0" encoding="utf-8"?>
<formControlPr xmlns="http://schemas.microsoft.com/office/spreadsheetml/2009/9/main" objectType="CheckBox" fmlaLink="Sc.ConfirmSelections!$C$136" lockText="1" noThreeD="1"/>
</file>

<file path=xl/ctrlProps/ctrlProp33.xml><?xml version="1.0" encoding="utf-8"?>
<formControlPr xmlns="http://schemas.microsoft.com/office/spreadsheetml/2009/9/main" objectType="Radio" lockText="1" noThreeD="1"/>
</file>

<file path=xl/ctrlProps/ctrlProp330.xml><?xml version="1.0" encoding="utf-8"?>
<formControlPr xmlns="http://schemas.microsoft.com/office/spreadsheetml/2009/9/main" objectType="CheckBox" fmlaLink="Sc.ConfirmSelections!$C$137" lockText="1" noThreeD="1"/>
</file>

<file path=xl/ctrlProps/ctrlProp331.xml><?xml version="1.0" encoding="utf-8"?>
<formControlPr xmlns="http://schemas.microsoft.com/office/spreadsheetml/2009/9/main" objectType="CheckBox" fmlaLink="Sc.ConfirmSelections!$C$138" lockText="1" noThreeD="1"/>
</file>

<file path=xl/ctrlProps/ctrlProp332.xml><?xml version="1.0" encoding="utf-8"?>
<formControlPr xmlns="http://schemas.microsoft.com/office/spreadsheetml/2009/9/main" objectType="CheckBox" fmlaLink="Sc.ConfirmSelections!$C$139" lockText="1" noThreeD="1"/>
</file>

<file path=xl/ctrlProps/ctrlProp333.xml><?xml version="1.0" encoding="utf-8"?>
<formControlPr xmlns="http://schemas.microsoft.com/office/spreadsheetml/2009/9/main" objectType="CheckBox" fmlaLink="Sc.ConfirmSelections!$C$140" lockText="1" noThreeD="1"/>
</file>

<file path=xl/ctrlProps/ctrlProp334.xml><?xml version="1.0" encoding="utf-8"?>
<formControlPr xmlns="http://schemas.microsoft.com/office/spreadsheetml/2009/9/main" objectType="CheckBox" fmlaLink="Sc.ConfirmSelections!$C$141" lockText="1" noThreeD="1"/>
</file>

<file path=xl/ctrlProps/ctrlProp335.xml><?xml version="1.0" encoding="utf-8"?>
<formControlPr xmlns="http://schemas.microsoft.com/office/spreadsheetml/2009/9/main" objectType="CheckBox" fmlaLink="Sc.ConfirmSelections!$C$142" lockText="1" noThreeD="1"/>
</file>

<file path=xl/ctrlProps/ctrlProp336.xml><?xml version="1.0" encoding="utf-8"?>
<formControlPr xmlns="http://schemas.microsoft.com/office/spreadsheetml/2009/9/main" objectType="CheckBox" fmlaLink="Sc.ConfirmSelections!$C$143" lockText="1" noThreeD="1"/>
</file>

<file path=xl/ctrlProps/ctrlProp337.xml><?xml version="1.0" encoding="utf-8"?>
<formControlPr xmlns="http://schemas.microsoft.com/office/spreadsheetml/2009/9/main" objectType="CheckBox" fmlaLink="Sc.ConfirmSelections!$C$144" lockText="1" noThreeD="1"/>
</file>

<file path=xl/ctrlProps/ctrlProp338.xml><?xml version="1.0" encoding="utf-8"?>
<formControlPr xmlns="http://schemas.microsoft.com/office/spreadsheetml/2009/9/main" objectType="CheckBox" fmlaLink="Sc.ConfirmSelections!$C$145" lockText="1" noThreeD="1"/>
</file>

<file path=xl/ctrlProps/ctrlProp339.xml><?xml version="1.0" encoding="utf-8"?>
<formControlPr xmlns="http://schemas.microsoft.com/office/spreadsheetml/2009/9/main" objectType="CheckBox" fmlaLink="Sc.ConfirmSelections!$C$146" lockText="1" noThreeD="1"/>
</file>

<file path=xl/ctrlProps/ctrlProp34.xml><?xml version="1.0" encoding="utf-8"?>
<formControlPr xmlns="http://schemas.microsoft.com/office/spreadsheetml/2009/9/main" objectType="Radio" firstButton="1" fmlaLink="Sc.InputSelect!$C$7" lockText="1" noThreeD="1"/>
</file>

<file path=xl/ctrlProps/ctrlProp340.xml><?xml version="1.0" encoding="utf-8"?>
<formControlPr xmlns="http://schemas.microsoft.com/office/spreadsheetml/2009/9/main" objectType="CheckBox" fmlaLink="Sc.ConfirmSelections!$C$147" lockText="1" noThreeD="1"/>
</file>

<file path=xl/ctrlProps/ctrlProp341.xml><?xml version="1.0" encoding="utf-8"?>
<formControlPr xmlns="http://schemas.microsoft.com/office/spreadsheetml/2009/9/main" objectType="CheckBox" fmlaLink="Sc.ConfirmSelections!$C$148" lockText="1" noThreeD="1"/>
</file>

<file path=xl/ctrlProps/ctrlProp342.xml><?xml version="1.0" encoding="utf-8"?>
<formControlPr xmlns="http://schemas.microsoft.com/office/spreadsheetml/2009/9/main" objectType="CheckBox" fmlaLink="Sc.ConfirmSelections!$C$149" lockText="1" noThreeD="1"/>
</file>

<file path=xl/ctrlProps/ctrlProp343.xml><?xml version="1.0" encoding="utf-8"?>
<formControlPr xmlns="http://schemas.microsoft.com/office/spreadsheetml/2009/9/main" objectType="CheckBox" fmlaLink="Sc.ConfirmSelections!$C$150" lockText="1" noThreeD="1"/>
</file>

<file path=xl/ctrlProps/ctrlProp344.xml><?xml version="1.0" encoding="utf-8"?>
<formControlPr xmlns="http://schemas.microsoft.com/office/spreadsheetml/2009/9/main" objectType="CheckBox" fmlaLink="Sc.ConfirmSelections!$C$151" lockText="1" noThreeD="1"/>
</file>

<file path=xl/ctrlProps/ctrlProp345.xml><?xml version="1.0" encoding="utf-8"?>
<formControlPr xmlns="http://schemas.microsoft.com/office/spreadsheetml/2009/9/main" objectType="CheckBox" fmlaLink="Sc.ConfirmSelections!$C$151" lockText="1" noThreeD="1"/>
</file>

<file path=xl/ctrlProps/ctrlProp346.xml><?xml version="1.0" encoding="utf-8"?>
<formControlPr xmlns="http://schemas.microsoft.com/office/spreadsheetml/2009/9/main" objectType="CheckBox" fmlaLink="Sc.ConfirmSelections!$C$153" lockText="1" noThreeD="1"/>
</file>

<file path=xl/ctrlProps/ctrlProp347.xml><?xml version="1.0" encoding="utf-8"?>
<formControlPr xmlns="http://schemas.microsoft.com/office/spreadsheetml/2009/9/main" objectType="CheckBox" fmlaLink="Sc.ConfirmSelections!$C$154" lockText="1" noThreeD="1"/>
</file>

<file path=xl/ctrlProps/ctrlProp348.xml><?xml version="1.0" encoding="utf-8"?>
<formControlPr xmlns="http://schemas.microsoft.com/office/spreadsheetml/2009/9/main" objectType="CheckBox" fmlaLink="Sc.ConfirmSelections!$C$155" lockText="1" noThreeD="1"/>
</file>

<file path=xl/ctrlProps/ctrlProp349.xml><?xml version="1.0" encoding="utf-8"?>
<formControlPr xmlns="http://schemas.microsoft.com/office/spreadsheetml/2009/9/main" objectType="CheckBox" fmlaLink="Sc.ConfirmSelections!$C$156" lockText="1" noThreeD="1"/>
</file>

<file path=xl/ctrlProps/ctrlProp35.xml><?xml version="1.0" encoding="utf-8"?>
<formControlPr xmlns="http://schemas.microsoft.com/office/spreadsheetml/2009/9/main" objectType="Radio" lockText="1" noThreeD="1"/>
</file>

<file path=xl/ctrlProps/ctrlProp350.xml><?xml version="1.0" encoding="utf-8"?>
<formControlPr xmlns="http://schemas.microsoft.com/office/spreadsheetml/2009/9/main" objectType="CheckBox" fmlaLink="Sc.ConfirmSelections!$C$157" lockText="1" noThreeD="1"/>
</file>

<file path=xl/ctrlProps/ctrlProp351.xml><?xml version="1.0" encoding="utf-8"?>
<formControlPr xmlns="http://schemas.microsoft.com/office/spreadsheetml/2009/9/main" objectType="CheckBox" fmlaLink="Sc.ConfirmSelections!$C$158" lockText="1" noThreeD="1"/>
</file>

<file path=xl/ctrlProps/ctrlProp352.xml><?xml version="1.0" encoding="utf-8"?>
<formControlPr xmlns="http://schemas.microsoft.com/office/spreadsheetml/2009/9/main" objectType="CheckBox" fmlaLink="Sc.ConfirmSelections!$C$159" lockText="1" noThreeD="1"/>
</file>

<file path=xl/ctrlProps/ctrlProp353.xml><?xml version="1.0" encoding="utf-8"?>
<formControlPr xmlns="http://schemas.microsoft.com/office/spreadsheetml/2009/9/main" objectType="CheckBox" fmlaLink="Sc.ConfirmSelections!$C$160" lockText="1" noThreeD="1"/>
</file>

<file path=xl/ctrlProps/ctrlProp354.xml><?xml version="1.0" encoding="utf-8"?>
<formControlPr xmlns="http://schemas.microsoft.com/office/spreadsheetml/2009/9/main" objectType="CheckBox" fmlaLink="Sc.ConfirmSelections!$C$161" lockText="1" noThreeD="1"/>
</file>

<file path=xl/ctrlProps/ctrlProp355.xml><?xml version="1.0" encoding="utf-8"?>
<formControlPr xmlns="http://schemas.microsoft.com/office/spreadsheetml/2009/9/main" objectType="CheckBox" fmlaLink="Sc.ConfirmSelections!$C$162" lockText="1" noThreeD="1"/>
</file>

<file path=xl/ctrlProps/ctrlProp356.xml><?xml version="1.0" encoding="utf-8"?>
<formControlPr xmlns="http://schemas.microsoft.com/office/spreadsheetml/2009/9/main" objectType="CheckBox" fmlaLink="Sc.ConfirmSelections!$C$163" lockText="1" noThreeD="1"/>
</file>

<file path=xl/ctrlProps/ctrlProp357.xml><?xml version="1.0" encoding="utf-8"?>
<formControlPr xmlns="http://schemas.microsoft.com/office/spreadsheetml/2009/9/main" objectType="CheckBox" fmlaLink="Sc.ConfirmSelections!$C$164" lockText="1" noThreeD="1"/>
</file>

<file path=xl/ctrlProps/ctrlProp358.xml><?xml version="1.0" encoding="utf-8"?>
<formControlPr xmlns="http://schemas.microsoft.com/office/spreadsheetml/2009/9/main" objectType="CheckBox" fmlaLink="Sc.ConfirmSelections!$C$165" lockText="1" noThreeD="1"/>
</file>

<file path=xl/ctrlProps/ctrlProp359.xml><?xml version="1.0" encoding="utf-8"?>
<formControlPr xmlns="http://schemas.microsoft.com/office/spreadsheetml/2009/9/main" objectType="CheckBox" fmlaLink="Sc.ConfirmSelections!$C$166" lockText="1" noThreeD="1"/>
</file>

<file path=xl/ctrlProps/ctrlProp36.xml><?xml version="1.0" encoding="utf-8"?>
<formControlPr xmlns="http://schemas.microsoft.com/office/spreadsheetml/2009/9/main" objectType="Radio" lockText="1" noThreeD="1"/>
</file>

<file path=xl/ctrlProps/ctrlProp360.xml><?xml version="1.0" encoding="utf-8"?>
<formControlPr xmlns="http://schemas.microsoft.com/office/spreadsheetml/2009/9/main" objectType="CheckBox" fmlaLink="Sc.ConfirmSelections!$C$167" lockText="1" noThreeD="1"/>
</file>

<file path=xl/ctrlProps/ctrlProp361.xml><?xml version="1.0" encoding="utf-8"?>
<formControlPr xmlns="http://schemas.microsoft.com/office/spreadsheetml/2009/9/main" objectType="CheckBox" fmlaLink="Sc.ConfirmSelections!$C$168" lockText="1" noThreeD="1"/>
</file>

<file path=xl/ctrlProps/ctrlProp362.xml><?xml version="1.0" encoding="utf-8"?>
<formControlPr xmlns="http://schemas.microsoft.com/office/spreadsheetml/2009/9/main" objectType="CheckBox" fmlaLink="Sc.ConfirmSelections!$C$169" lockText="1" noThreeD="1"/>
</file>

<file path=xl/ctrlProps/ctrlProp363.xml><?xml version="1.0" encoding="utf-8"?>
<formControlPr xmlns="http://schemas.microsoft.com/office/spreadsheetml/2009/9/main" objectType="CheckBox" fmlaLink="Sc.ConfirmSelections!$C$170" lockText="1" noThreeD="1"/>
</file>

<file path=xl/ctrlProps/ctrlProp364.xml><?xml version="1.0" encoding="utf-8"?>
<formControlPr xmlns="http://schemas.microsoft.com/office/spreadsheetml/2009/9/main" objectType="CheckBox" fmlaLink="Sc.ConfirmSelections!$C$171" lockText="1" noThreeD="1"/>
</file>

<file path=xl/ctrlProps/ctrlProp365.xml><?xml version="1.0" encoding="utf-8"?>
<formControlPr xmlns="http://schemas.microsoft.com/office/spreadsheetml/2009/9/main" objectType="CheckBox" fmlaLink="Sc.ConfirmSelections!$C$172" lockText="1" noThreeD="1"/>
</file>

<file path=xl/ctrlProps/ctrlProp366.xml><?xml version="1.0" encoding="utf-8"?>
<formControlPr xmlns="http://schemas.microsoft.com/office/spreadsheetml/2009/9/main" objectType="CheckBox" fmlaLink="Sc.ConfirmSelections!$C$173" lockText="1" noThreeD="1"/>
</file>

<file path=xl/ctrlProps/ctrlProp367.xml><?xml version="1.0" encoding="utf-8"?>
<formControlPr xmlns="http://schemas.microsoft.com/office/spreadsheetml/2009/9/main" objectType="CheckBox" fmlaLink="Sc.ConfirmSelections!$C$174" lockText="1" noThreeD="1"/>
</file>

<file path=xl/ctrlProps/ctrlProp368.xml><?xml version="1.0" encoding="utf-8"?>
<formControlPr xmlns="http://schemas.microsoft.com/office/spreadsheetml/2009/9/main" objectType="CheckBox" fmlaLink="Sc.ConfirmSelections!$C$175" lockText="1" noThreeD="1"/>
</file>

<file path=xl/ctrlProps/ctrlProp369.xml><?xml version="1.0" encoding="utf-8"?>
<formControlPr xmlns="http://schemas.microsoft.com/office/spreadsheetml/2009/9/main" objectType="CheckBox" fmlaLink="Sc.ConfirmSelections!$C$176" lockText="1" noThreeD="1"/>
</file>

<file path=xl/ctrlProps/ctrlProp37.xml><?xml version="1.0" encoding="utf-8"?>
<formControlPr xmlns="http://schemas.microsoft.com/office/spreadsheetml/2009/9/main" objectType="Radio" lockText="1" noThreeD="1"/>
</file>

<file path=xl/ctrlProps/ctrlProp370.xml><?xml version="1.0" encoding="utf-8"?>
<formControlPr xmlns="http://schemas.microsoft.com/office/spreadsheetml/2009/9/main" objectType="CheckBox" fmlaLink="Sc.ConfirmSelections!$C$177" lockText="1" noThreeD="1"/>
</file>

<file path=xl/ctrlProps/ctrlProp371.xml><?xml version="1.0" encoding="utf-8"?>
<formControlPr xmlns="http://schemas.microsoft.com/office/spreadsheetml/2009/9/main" objectType="CheckBox" fmlaLink="Sc.ConfirmSelections!$C$178" lockText="1" noThreeD="1"/>
</file>

<file path=xl/ctrlProps/ctrlProp372.xml><?xml version="1.0" encoding="utf-8"?>
<formControlPr xmlns="http://schemas.microsoft.com/office/spreadsheetml/2009/9/main" objectType="CheckBox" fmlaLink="Sc.ConfirmSelections!$C$179" lockText="1" noThreeD="1"/>
</file>

<file path=xl/ctrlProps/ctrlProp373.xml><?xml version="1.0" encoding="utf-8"?>
<formControlPr xmlns="http://schemas.microsoft.com/office/spreadsheetml/2009/9/main" objectType="CheckBox" fmlaLink="Sc.ConfirmSelections!$C$180" lockText="1" noThreeD="1"/>
</file>

<file path=xl/ctrlProps/ctrlProp374.xml><?xml version="1.0" encoding="utf-8"?>
<formControlPr xmlns="http://schemas.microsoft.com/office/spreadsheetml/2009/9/main" objectType="CheckBox" fmlaLink="Sc.ConfirmSelections!$C$181" lockText="1" noThreeD="1"/>
</file>

<file path=xl/ctrlProps/ctrlProp375.xml><?xml version="1.0" encoding="utf-8"?>
<formControlPr xmlns="http://schemas.microsoft.com/office/spreadsheetml/2009/9/main" objectType="CheckBox" fmlaLink="Sc.ConfirmSelections!$C$182" lockText="1" noThreeD="1"/>
</file>

<file path=xl/ctrlProps/ctrlProp376.xml><?xml version="1.0" encoding="utf-8"?>
<formControlPr xmlns="http://schemas.microsoft.com/office/spreadsheetml/2009/9/main" objectType="CheckBox" fmlaLink="Sc.ConfirmSelections!$C$183" lockText="1" noThreeD="1"/>
</file>

<file path=xl/ctrlProps/ctrlProp377.xml><?xml version="1.0" encoding="utf-8"?>
<formControlPr xmlns="http://schemas.microsoft.com/office/spreadsheetml/2009/9/main" objectType="CheckBox" fmlaLink="Sc.ConfirmSelections!$C$184" lockText="1" noThreeD="1"/>
</file>

<file path=xl/ctrlProps/ctrlProp378.xml><?xml version="1.0" encoding="utf-8"?>
<formControlPr xmlns="http://schemas.microsoft.com/office/spreadsheetml/2009/9/main" objectType="CheckBox" fmlaLink="Sc.ConfirmSelections!$C$185" lockText="1" noThreeD="1"/>
</file>

<file path=xl/ctrlProps/ctrlProp379.xml><?xml version="1.0" encoding="utf-8"?>
<formControlPr xmlns="http://schemas.microsoft.com/office/spreadsheetml/2009/9/main" objectType="CheckBox" fmlaLink="Sc.ConfirmSelections!$C$186" lockText="1" noThreeD="1"/>
</file>

<file path=xl/ctrlProps/ctrlProp38.xml><?xml version="1.0" encoding="utf-8"?>
<formControlPr xmlns="http://schemas.microsoft.com/office/spreadsheetml/2009/9/main" objectType="Radio" lockText="1" noThreeD="1"/>
</file>

<file path=xl/ctrlProps/ctrlProp380.xml><?xml version="1.0" encoding="utf-8"?>
<formControlPr xmlns="http://schemas.microsoft.com/office/spreadsheetml/2009/9/main" objectType="CheckBox" fmlaLink="Sc.ConfirmSelections!$C$187" lockText="1" noThreeD="1"/>
</file>

<file path=xl/ctrlProps/ctrlProp381.xml><?xml version="1.0" encoding="utf-8"?>
<formControlPr xmlns="http://schemas.microsoft.com/office/spreadsheetml/2009/9/main" objectType="CheckBox" fmlaLink="Sc.ConfirmSelections!$C$188" lockText="1" noThreeD="1"/>
</file>

<file path=xl/ctrlProps/ctrlProp382.xml><?xml version="1.0" encoding="utf-8"?>
<formControlPr xmlns="http://schemas.microsoft.com/office/spreadsheetml/2009/9/main" objectType="CheckBox" fmlaLink="Sc.ConfirmSelections!$C$189" lockText="1" noThreeD="1"/>
</file>

<file path=xl/ctrlProps/ctrlProp383.xml><?xml version="1.0" encoding="utf-8"?>
<formControlPr xmlns="http://schemas.microsoft.com/office/spreadsheetml/2009/9/main" objectType="CheckBox" fmlaLink="Sc.ConfirmSelections!$C$190" lockText="1" noThreeD="1"/>
</file>

<file path=xl/ctrlProps/ctrlProp384.xml><?xml version="1.0" encoding="utf-8"?>
<formControlPr xmlns="http://schemas.microsoft.com/office/spreadsheetml/2009/9/main" objectType="CheckBox" fmlaLink="Sc.ConfirmSelections!$C$191" lockText="1" noThreeD="1"/>
</file>

<file path=xl/ctrlProps/ctrlProp385.xml><?xml version="1.0" encoding="utf-8"?>
<formControlPr xmlns="http://schemas.microsoft.com/office/spreadsheetml/2009/9/main" objectType="CheckBox" fmlaLink="Sc.ConfirmSelections!$C$192" lockText="1" noThreeD="1"/>
</file>

<file path=xl/ctrlProps/ctrlProp386.xml><?xml version="1.0" encoding="utf-8"?>
<formControlPr xmlns="http://schemas.microsoft.com/office/spreadsheetml/2009/9/main" objectType="CheckBox" fmlaLink="Sc.ConfirmSelections!$C$193" lockText="1" noThreeD="1"/>
</file>

<file path=xl/ctrlProps/ctrlProp387.xml><?xml version="1.0" encoding="utf-8"?>
<formControlPr xmlns="http://schemas.microsoft.com/office/spreadsheetml/2009/9/main" objectType="CheckBox" fmlaLink="Sc.ConfirmSelections!$C$194" lockText="1" noThreeD="1"/>
</file>

<file path=xl/ctrlProps/ctrlProp388.xml><?xml version="1.0" encoding="utf-8"?>
<formControlPr xmlns="http://schemas.microsoft.com/office/spreadsheetml/2009/9/main" objectType="CheckBox" fmlaLink="Sc.ConfirmSelections!$C$195" lockText="1" noThreeD="1"/>
</file>

<file path=xl/ctrlProps/ctrlProp389.xml><?xml version="1.0" encoding="utf-8"?>
<formControlPr xmlns="http://schemas.microsoft.com/office/spreadsheetml/2009/9/main" objectType="CheckBox" fmlaLink="Sc.ConfirmSelections!$C$196" lockText="1" noThreeD="1"/>
</file>

<file path=xl/ctrlProps/ctrlProp39.xml><?xml version="1.0" encoding="utf-8"?>
<formControlPr xmlns="http://schemas.microsoft.com/office/spreadsheetml/2009/9/main" objectType="GBox" noThreeD="1"/>
</file>

<file path=xl/ctrlProps/ctrlProp390.xml><?xml version="1.0" encoding="utf-8"?>
<formControlPr xmlns="http://schemas.microsoft.com/office/spreadsheetml/2009/9/main" objectType="CheckBox" fmlaLink="Sc.ConfirmSelections!$C$197" lockText="1" noThreeD="1"/>
</file>

<file path=xl/ctrlProps/ctrlProp391.xml><?xml version="1.0" encoding="utf-8"?>
<formControlPr xmlns="http://schemas.microsoft.com/office/spreadsheetml/2009/9/main" objectType="CheckBox" fmlaLink="Sc.ConfirmSelections!$C$198" lockText="1" noThreeD="1"/>
</file>

<file path=xl/ctrlProps/ctrlProp392.xml><?xml version="1.0" encoding="utf-8"?>
<formControlPr xmlns="http://schemas.microsoft.com/office/spreadsheetml/2009/9/main" objectType="CheckBox" fmlaLink="Sc.ConfirmSelections!$C$199" lockText="1" noThreeD="1"/>
</file>

<file path=xl/ctrlProps/ctrlProp393.xml><?xml version="1.0" encoding="utf-8"?>
<formControlPr xmlns="http://schemas.microsoft.com/office/spreadsheetml/2009/9/main" objectType="CheckBox" fmlaLink="Sc.ConfirmSelections!$C$200" lockText="1" noThreeD="1"/>
</file>

<file path=xl/ctrlProps/ctrlProp394.xml><?xml version="1.0" encoding="utf-8"?>
<formControlPr xmlns="http://schemas.microsoft.com/office/spreadsheetml/2009/9/main" objectType="CheckBox" fmlaLink="Sc.ConfirmSelections!$C$201" lockText="1" noThreeD="1"/>
</file>

<file path=xl/ctrlProps/ctrlProp395.xml><?xml version="1.0" encoding="utf-8"?>
<formControlPr xmlns="http://schemas.microsoft.com/office/spreadsheetml/2009/9/main" objectType="CheckBox" fmlaLink="Sc.ConfirmSelections!$C$202" lockText="1" noThreeD="1"/>
</file>

<file path=xl/ctrlProps/ctrlProp396.xml><?xml version="1.0" encoding="utf-8"?>
<formControlPr xmlns="http://schemas.microsoft.com/office/spreadsheetml/2009/9/main" objectType="CheckBox" fmlaLink="Sc.ConfirmSelections!$C$203" lockText="1" noThreeD="1"/>
</file>

<file path=xl/ctrlProps/ctrlProp397.xml><?xml version="1.0" encoding="utf-8"?>
<formControlPr xmlns="http://schemas.microsoft.com/office/spreadsheetml/2009/9/main" objectType="CheckBox" fmlaLink="Sc.ConfirmSelections!$C$204" lockText="1" noThreeD="1"/>
</file>

<file path=xl/ctrlProps/ctrlProp398.xml><?xml version="1.0" encoding="utf-8"?>
<formControlPr xmlns="http://schemas.microsoft.com/office/spreadsheetml/2009/9/main" objectType="CheckBox" fmlaLink="Sc.ConfirmSelections!$C$205" lockText="1" noThreeD="1"/>
</file>

<file path=xl/ctrlProps/ctrlProp399.xml><?xml version="1.0" encoding="utf-8"?>
<formControlPr xmlns="http://schemas.microsoft.com/office/spreadsheetml/2009/9/main" objectType="CheckBox" fmlaLink="Sc.ConfirmSelections!$C$206" lockText="1" noThreeD="1"/>
</file>

<file path=xl/ctrlProps/ctrlProp4.xml><?xml version="1.0" encoding="utf-8"?>
<formControlPr xmlns="http://schemas.microsoft.com/office/spreadsheetml/2009/9/main" objectType="CheckBox" fmlaLink="Sc.StartSelect!$D$7" lockText="1" noThreeD="1"/>
</file>

<file path=xl/ctrlProps/ctrlProp40.xml><?xml version="1.0" encoding="utf-8"?>
<formControlPr xmlns="http://schemas.microsoft.com/office/spreadsheetml/2009/9/main" objectType="Radio" firstButton="1" fmlaLink="Sc.InputSelect!$C$8" lockText="1" noThreeD="1"/>
</file>

<file path=xl/ctrlProps/ctrlProp400.xml><?xml version="1.0" encoding="utf-8"?>
<formControlPr xmlns="http://schemas.microsoft.com/office/spreadsheetml/2009/9/main" objectType="CheckBox" fmlaLink="Sc.ConfirmSelections!$C$207" lockText="1" noThreeD="1"/>
</file>

<file path=xl/ctrlProps/ctrlProp401.xml><?xml version="1.0" encoding="utf-8"?>
<formControlPr xmlns="http://schemas.microsoft.com/office/spreadsheetml/2009/9/main" objectType="CheckBox" fmlaLink="Sc.ConfirmSelections!$C$208" lockText="1" noThreeD="1"/>
</file>

<file path=xl/ctrlProps/ctrlProp402.xml><?xml version="1.0" encoding="utf-8"?>
<formControlPr xmlns="http://schemas.microsoft.com/office/spreadsheetml/2009/9/main" objectType="CheckBox" fmlaLink="Sc.ConfirmSelections!$C$209" lockText="1" noThreeD="1"/>
</file>

<file path=xl/ctrlProps/ctrlProp403.xml><?xml version="1.0" encoding="utf-8"?>
<formControlPr xmlns="http://schemas.microsoft.com/office/spreadsheetml/2009/9/main" objectType="CheckBox" fmlaLink="Sc.ConfirmSelections!$C$210" lockText="1" noThreeD="1"/>
</file>

<file path=xl/ctrlProps/ctrlProp404.xml><?xml version="1.0" encoding="utf-8"?>
<formControlPr xmlns="http://schemas.microsoft.com/office/spreadsheetml/2009/9/main" objectType="CheckBox" fmlaLink="Sc.ConfirmSelections!$C$211" lockText="1" noThreeD="1"/>
</file>

<file path=xl/ctrlProps/ctrlProp405.xml><?xml version="1.0" encoding="utf-8"?>
<formControlPr xmlns="http://schemas.microsoft.com/office/spreadsheetml/2009/9/main" objectType="CheckBox" fmlaLink="Sc.ConfirmSelections!$C$212" lockText="1" noThreeD="1"/>
</file>

<file path=xl/ctrlProps/ctrlProp406.xml><?xml version="1.0" encoding="utf-8"?>
<formControlPr xmlns="http://schemas.microsoft.com/office/spreadsheetml/2009/9/main" objectType="CheckBox" fmlaLink="Sc.ConfirmSelections!$C$213" lockText="1" noThreeD="1"/>
</file>

<file path=xl/ctrlProps/ctrlProp407.xml><?xml version="1.0" encoding="utf-8"?>
<formControlPr xmlns="http://schemas.microsoft.com/office/spreadsheetml/2009/9/main" objectType="CheckBox" fmlaLink="Sc.ConfirmSelections!$C$214" lockText="1" noThreeD="1"/>
</file>

<file path=xl/ctrlProps/ctrlProp408.xml><?xml version="1.0" encoding="utf-8"?>
<formControlPr xmlns="http://schemas.microsoft.com/office/spreadsheetml/2009/9/main" objectType="CheckBox" fmlaLink="Sc.ConfirmSelections!$C$215" lockText="1" noThreeD="1"/>
</file>

<file path=xl/ctrlProps/ctrlProp409.xml><?xml version="1.0" encoding="utf-8"?>
<formControlPr xmlns="http://schemas.microsoft.com/office/spreadsheetml/2009/9/main" objectType="CheckBox" fmlaLink="Sc.ConfirmSelections!$C$216" lockText="1" noThreeD="1"/>
</file>

<file path=xl/ctrlProps/ctrlProp41.xml><?xml version="1.0" encoding="utf-8"?>
<formControlPr xmlns="http://schemas.microsoft.com/office/spreadsheetml/2009/9/main" objectType="Radio" lockText="1" noThreeD="1"/>
</file>

<file path=xl/ctrlProps/ctrlProp410.xml><?xml version="1.0" encoding="utf-8"?>
<formControlPr xmlns="http://schemas.microsoft.com/office/spreadsheetml/2009/9/main" objectType="CheckBox" fmlaLink="Sc.ConfirmSelections!$C$217" lockText="1" noThreeD="1"/>
</file>

<file path=xl/ctrlProps/ctrlProp411.xml><?xml version="1.0" encoding="utf-8"?>
<formControlPr xmlns="http://schemas.microsoft.com/office/spreadsheetml/2009/9/main" objectType="CheckBox" fmlaLink="Sc.ConfirmSelections!$C$218" lockText="1" noThreeD="1"/>
</file>

<file path=xl/ctrlProps/ctrlProp412.xml><?xml version="1.0" encoding="utf-8"?>
<formControlPr xmlns="http://schemas.microsoft.com/office/spreadsheetml/2009/9/main" objectType="CheckBox" fmlaLink="Sc.ConfirmSelections!$C$219" lockText="1" noThreeD="1"/>
</file>

<file path=xl/ctrlProps/ctrlProp413.xml><?xml version="1.0" encoding="utf-8"?>
<formControlPr xmlns="http://schemas.microsoft.com/office/spreadsheetml/2009/9/main" objectType="CheckBox" fmlaLink="Sc.ConfirmSelections!$C$220" lockText="1" noThreeD="1"/>
</file>

<file path=xl/ctrlProps/ctrlProp414.xml><?xml version="1.0" encoding="utf-8"?>
<formControlPr xmlns="http://schemas.microsoft.com/office/spreadsheetml/2009/9/main" objectType="CheckBox" fmlaLink="Sc.ConfirmSelections!$C$221" lockText="1" noThreeD="1"/>
</file>

<file path=xl/ctrlProps/ctrlProp415.xml><?xml version="1.0" encoding="utf-8"?>
<formControlPr xmlns="http://schemas.microsoft.com/office/spreadsheetml/2009/9/main" objectType="CheckBox" fmlaLink="Sc.ConfirmSelections!$C$222" lockText="1" noThreeD="1"/>
</file>

<file path=xl/ctrlProps/ctrlProp416.xml><?xml version="1.0" encoding="utf-8"?>
<formControlPr xmlns="http://schemas.microsoft.com/office/spreadsheetml/2009/9/main" objectType="CheckBox" fmlaLink="Sc.ConfirmSelections!$C$230" lockText="1" noThreeD="1"/>
</file>

<file path=xl/ctrlProps/ctrlProp417.xml><?xml version="1.0" encoding="utf-8"?>
<formControlPr xmlns="http://schemas.microsoft.com/office/spreadsheetml/2009/9/main" objectType="CheckBox" fmlaLink="Sc.ConfirmSelections!$C$231" lockText="1" noThreeD="1"/>
</file>

<file path=xl/ctrlProps/ctrlProp418.xml><?xml version="1.0" encoding="utf-8"?>
<formControlPr xmlns="http://schemas.microsoft.com/office/spreadsheetml/2009/9/main" objectType="CheckBox" fmlaLink="Sc.ConfirmSelections!$C$223" lockText="1" noThreeD="1"/>
</file>

<file path=xl/ctrlProps/ctrlProp419.xml><?xml version="1.0" encoding="utf-8"?>
<formControlPr xmlns="http://schemas.microsoft.com/office/spreadsheetml/2009/9/main" objectType="CheckBox" fmlaLink="Sc.ConfirmSelections!$C$224" lockText="1" noThreeD="1"/>
</file>

<file path=xl/ctrlProps/ctrlProp42.xml><?xml version="1.0" encoding="utf-8"?>
<formControlPr xmlns="http://schemas.microsoft.com/office/spreadsheetml/2009/9/main" objectType="Radio" lockText="1" noThreeD="1"/>
</file>

<file path=xl/ctrlProps/ctrlProp420.xml><?xml version="1.0" encoding="utf-8"?>
<formControlPr xmlns="http://schemas.microsoft.com/office/spreadsheetml/2009/9/main" objectType="CheckBox" fmlaLink="Sc.ConfirmSelections!$C$225" lockText="1" noThreeD="1"/>
</file>

<file path=xl/ctrlProps/ctrlProp421.xml><?xml version="1.0" encoding="utf-8"?>
<formControlPr xmlns="http://schemas.microsoft.com/office/spreadsheetml/2009/9/main" objectType="CheckBox" fmlaLink="Sc.ConfirmSelections!$C$226" lockText="1" noThreeD="1"/>
</file>

<file path=xl/ctrlProps/ctrlProp422.xml><?xml version="1.0" encoding="utf-8"?>
<formControlPr xmlns="http://schemas.microsoft.com/office/spreadsheetml/2009/9/main" objectType="CheckBox" fmlaLink="Sc.ConfirmSelections!$C$227" lockText="1" noThreeD="1"/>
</file>

<file path=xl/ctrlProps/ctrlProp423.xml><?xml version="1.0" encoding="utf-8"?>
<formControlPr xmlns="http://schemas.microsoft.com/office/spreadsheetml/2009/9/main" objectType="CheckBox" fmlaLink="Sc.ConfirmSelections!$C$228" lockText="1" noThreeD="1"/>
</file>

<file path=xl/ctrlProps/ctrlProp424.xml><?xml version="1.0" encoding="utf-8"?>
<formControlPr xmlns="http://schemas.microsoft.com/office/spreadsheetml/2009/9/main" objectType="CheckBox" fmlaLink="Sc.ConfirmSelections!$C$229" lockText="1" noThreeD="1"/>
</file>

<file path=xl/ctrlProps/ctrlProp425.xml><?xml version="1.0" encoding="utf-8"?>
<formControlPr xmlns="http://schemas.microsoft.com/office/spreadsheetml/2009/9/main" objectType="CheckBox" fmlaLink="Sc.ConfirmSelections!$C$232" lockText="1" noThreeD="1"/>
</file>

<file path=xl/ctrlProps/ctrlProp426.xml><?xml version="1.0" encoding="utf-8"?>
<formControlPr xmlns="http://schemas.microsoft.com/office/spreadsheetml/2009/9/main" objectType="CheckBox" fmlaLink="Sc.ConfirmSelections!$C$233" lockText="1" noThreeD="1"/>
</file>

<file path=xl/ctrlProps/ctrlProp427.xml><?xml version="1.0" encoding="utf-8"?>
<formControlPr xmlns="http://schemas.microsoft.com/office/spreadsheetml/2009/9/main" objectType="CheckBox" fmlaLink="Sc.ConfirmSelections!$C$234" lockText="1" noThreeD="1"/>
</file>

<file path=xl/ctrlProps/ctrlProp428.xml><?xml version="1.0" encoding="utf-8"?>
<formControlPr xmlns="http://schemas.microsoft.com/office/spreadsheetml/2009/9/main" objectType="CheckBox" fmlaLink="Sc.ConfirmSelections!$C$235" lockText="1" noThreeD="1"/>
</file>

<file path=xl/ctrlProps/ctrlProp429.xml><?xml version="1.0" encoding="utf-8"?>
<formControlPr xmlns="http://schemas.microsoft.com/office/spreadsheetml/2009/9/main" objectType="CheckBox" fmlaLink="Sc.ConfirmSelections!$C$236" lockText="1" noThreeD="1"/>
</file>

<file path=xl/ctrlProps/ctrlProp43.xml><?xml version="1.0" encoding="utf-8"?>
<formControlPr xmlns="http://schemas.microsoft.com/office/spreadsheetml/2009/9/main" objectType="Radio" lockText="1" noThreeD="1"/>
</file>

<file path=xl/ctrlProps/ctrlProp430.xml><?xml version="1.0" encoding="utf-8"?>
<formControlPr xmlns="http://schemas.microsoft.com/office/spreadsheetml/2009/9/main" objectType="CheckBox" fmlaLink="Sc.ConfirmSelections!$C$237" lockText="1" noThreeD="1"/>
</file>

<file path=xl/ctrlProps/ctrlProp431.xml><?xml version="1.0" encoding="utf-8"?>
<formControlPr xmlns="http://schemas.microsoft.com/office/spreadsheetml/2009/9/main" objectType="CheckBox" fmlaLink="Sc.ConfirmSelections!$C$238" lockText="1" noThreeD="1"/>
</file>

<file path=xl/ctrlProps/ctrlProp432.xml><?xml version="1.0" encoding="utf-8"?>
<formControlPr xmlns="http://schemas.microsoft.com/office/spreadsheetml/2009/9/main" objectType="CheckBox" fmlaLink="Sc.ConfirmSelections!$C$239" lockText="1" noThreeD="1"/>
</file>

<file path=xl/ctrlProps/ctrlProp433.xml><?xml version="1.0" encoding="utf-8"?>
<formControlPr xmlns="http://schemas.microsoft.com/office/spreadsheetml/2009/9/main" objectType="CheckBox" fmlaLink="Sc.ConfirmSelections!$C$240" lockText="1" noThreeD="1"/>
</file>

<file path=xl/ctrlProps/ctrlProp434.xml><?xml version="1.0" encoding="utf-8"?>
<formControlPr xmlns="http://schemas.microsoft.com/office/spreadsheetml/2009/9/main" objectType="CheckBox" fmlaLink="Sc.ConfirmSelections!$C$241" lockText="1" noThreeD="1"/>
</file>

<file path=xl/ctrlProps/ctrlProp435.xml><?xml version="1.0" encoding="utf-8"?>
<formControlPr xmlns="http://schemas.microsoft.com/office/spreadsheetml/2009/9/main" objectType="CheckBox" fmlaLink="Sc.ConfirmSelections!$C$242" lockText="1" noThreeD="1"/>
</file>

<file path=xl/ctrlProps/ctrlProp436.xml><?xml version="1.0" encoding="utf-8"?>
<formControlPr xmlns="http://schemas.microsoft.com/office/spreadsheetml/2009/9/main" objectType="CheckBox" fmlaLink="Sc.ConfirmSelections!$C$243" lockText="1" noThreeD="1"/>
</file>

<file path=xl/ctrlProps/ctrlProp437.xml><?xml version="1.0" encoding="utf-8"?>
<formControlPr xmlns="http://schemas.microsoft.com/office/spreadsheetml/2009/9/main" objectType="CheckBox" fmlaLink="Sc.ConfirmSelections!$C$244" lockText="1" noThreeD="1"/>
</file>

<file path=xl/ctrlProps/ctrlProp438.xml><?xml version="1.0" encoding="utf-8"?>
<formControlPr xmlns="http://schemas.microsoft.com/office/spreadsheetml/2009/9/main" objectType="CheckBox" fmlaLink="Sc.ConfirmSelections!$C$245" lockText="1" noThreeD="1"/>
</file>

<file path=xl/ctrlProps/ctrlProp439.xml><?xml version="1.0" encoding="utf-8"?>
<formControlPr xmlns="http://schemas.microsoft.com/office/spreadsheetml/2009/9/main" objectType="CheckBox" fmlaLink="Sc.ConfirmSelections!$C$246" lockText="1" noThreeD="1"/>
</file>

<file path=xl/ctrlProps/ctrlProp44.xml><?xml version="1.0" encoding="utf-8"?>
<formControlPr xmlns="http://schemas.microsoft.com/office/spreadsheetml/2009/9/main" objectType="Radio" lockText="1" noThreeD="1"/>
</file>

<file path=xl/ctrlProps/ctrlProp440.xml><?xml version="1.0" encoding="utf-8"?>
<formControlPr xmlns="http://schemas.microsoft.com/office/spreadsheetml/2009/9/main" objectType="CheckBox" fmlaLink="Sc.ConfirmSelections!$C$247" lockText="1" noThreeD="1"/>
</file>

<file path=xl/ctrlProps/ctrlProp441.xml><?xml version="1.0" encoding="utf-8"?>
<formControlPr xmlns="http://schemas.microsoft.com/office/spreadsheetml/2009/9/main" objectType="CheckBox" fmlaLink="Sc.ConfirmSelections!$C$248" lockText="1" noThreeD="1"/>
</file>

<file path=xl/ctrlProps/ctrlProp442.xml><?xml version="1.0" encoding="utf-8"?>
<formControlPr xmlns="http://schemas.microsoft.com/office/spreadsheetml/2009/9/main" objectType="CheckBox" fmlaLink="Sc.ConfirmSelections!$C$249" lockText="1" noThreeD="1"/>
</file>

<file path=xl/ctrlProps/ctrlProp443.xml><?xml version="1.0" encoding="utf-8"?>
<formControlPr xmlns="http://schemas.microsoft.com/office/spreadsheetml/2009/9/main" objectType="CheckBox" fmlaLink="Sc.ConfirmSelections!$C$250" lockText="1" noThreeD="1"/>
</file>

<file path=xl/ctrlProps/ctrlProp444.xml><?xml version="1.0" encoding="utf-8"?>
<formControlPr xmlns="http://schemas.microsoft.com/office/spreadsheetml/2009/9/main" objectType="CheckBox" fmlaLink="Sc.ConfirmSelections!$C$251" lockText="1" noThreeD="1"/>
</file>

<file path=xl/ctrlProps/ctrlProp445.xml><?xml version="1.0" encoding="utf-8"?>
<formControlPr xmlns="http://schemas.microsoft.com/office/spreadsheetml/2009/9/main" objectType="CheckBox" fmlaLink="Sc.ConfirmSelections!$C$252" lockText="1" noThreeD="1"/>
</file>

<file path=xl/ctrlProps/ctrlProp446.xml><?xml version="1.0" encoding="utf-8"?>
<formControlPr xmlns="http://schemas.microsoft.com/office/spreadsheetml/2009/9/main" objectType="CheckBox" fmlaLink="Sc.ConfirmSelections!$C$253" lockText="1" noThreeD="1"/>
</file>

<file path=xl/ctrlProps/ctrlProp447.xml><?xml version="1.0" encoding="utf-8"?>
<formControlPr xmlns="http://schemas.microsoft.com/office/spreadsheetml/2009/9/main" objectType="CheckBox" fmlaLink="Sc.ConfirmSelections!$C$254" lockText="1" noThreeD="1"/>
</file>

<file path=xl/ctrlProps/ctrlProp448.xml><?xml version="1.0" encoding="utf-8"?>
<formControlPr xmlns="http://schemas.microsoft.com/office/spreadsheetml/2009/9/main" objectType="CheckBox" fmlaLink="Sc.ConfirmSelections!$C$255" lockText="1" noThreeD="1"/>
</file>

<file path=xl/ctrlProps/ctrlProp449.xml><?xml version="1.0" encoding="utf-8"?>
<formControlPr xmlns="http://schemas.microsoft.com/office/spreadsheetml/2009/9/main" objectType="CheckBox" fmlaLink="Sc.ConfirmSelections!$C$256" lockText="1" noThreeD="1"/>
</file>

<file path=xl/ctrlProps/ctrlProp45.xml><?xml version="1.0" encoding="utf-8"?>
<formControlPr xmlns="http://schemas.microsoft.com/office/spreadsheetml/2009/9/main" objectType="GBox" noThreeD="1"/>
</file>

<file path=xl/ctrlProps/ctrlProp450.xml><?xml version="1.0" encoding="utf-8"?>
<formControlPr xmlns="http://schemas.microsoft.com/office/spreadsheetml/2009/9/main" objectType="CheckBox" fmlaLink="Sc.ConfirmSelections!$C$257" lockText="1" noThreeD="1"/>
</file>

<file path=xl/ctrlProps/ctrlProp451.xml><?xml version="1.0" encoding="utf-8"?>
<formControlPr xmlns="http://schemas.microsoft.com/office/spreadsheetml/2009/9/main" objectType="CheckBox" fmlaLink="Sc.ConfirmSelections!$C$258" lockText="1" noThreeD="1"/>
</file>

<file path=xl/ctrlProps/ctrlProp452.xml><?xml version="1.0" encoding="utf-8"?>
<formControlPr xmlns="http://schemas.microsoft.com/office/spreadsheetml/2009/9/main" objectType="CheckBox" fmlaLink="Sc.ConfirmSelections!$C$259" lockText="1" noThreeD="1"/>
</file>

<file path=xl/ctrlProps/ctrlProp453.xml><?xml version="1.0" encoding="utf-8"?>
<formControlPr xmlns="http://schemas.microsoft.com/office/spreadsheetml/2009/9/main" objectType="CheckBox" fmlaLink="Sc.ConfirmSelections!$C$260" lockText="1" noThreeD="1"/>
</file>

<file path=xl/ctrlProps/ctrlProp454.xml><?xml version="1.0" encoding="utf-8"?>
<formControlPr xmlns="http://schemas.microsoft.com/office/spreadsheetml/2009/9/main" objectType="CheckBox" fmlaLink="Sc.ConfirmSelections!$C$261" lockText="1" noThreeD="1"/>
</file>

<file path=xl/ctrlProps/ctrlProp455.xml><?xml version="1.0" encoding="utf-8"?>
<formControlPr xmlns="http://schemas.microsoft.com/office/spreadsheetml/2009/9/main" objectType="CheckBox" fmlaLink="Sc.ConfirmSelections!$C$262" lockText="1" noThreeD="1"/>
</file>

<file path=xl/ctrlProps/ctrlProp456.xml><?xml version="1.0" encoding="utf-8"?>
<formControlPr xmlns="http://schemas.microsoft.com/office/spreadsheetml/2009/9/main" objectType="CheckBox" fmlaLink="Sc.ConfirmSelections!$C$263" lockText="1" noThreeD="1"/>
</file>

<file path=xl/ctrlProps/ctrlProp457.xml><?xml version="1.0" encoding="utf-8"?>
<formControlPr xmlns="http://schemas.microsoft.com/office/spreadsheetml/2009/9/main" objectType="CheckBox" fmlaLink="Sc.ConfirmSelections!$C$264" lockText="1" noThreeD="1"/>
</file>

<file path=xl/ctrlProps/ctrlProp458.xml><?xml version="1.0" encoding="utf-8"?>
<formControlPr xmlns="http://schemas.microsoft.com/office/spreadsheetml/2009/9/main" objectType="CheckBox" fmlaLink="Sc.ConfirmSelections!$C$265" lockText="1" noThreeD="1"/>
</file>

<file path=xl/ctrlProps/ctrlProp459.xml><?xml version="1.0" encoding="utf-8"?>
<formControlPr xmlns="http://schemas.microsoft.com/office/spreadsheetml/2009/9/main" objectType="CheckBox" fmlaLink="Sc.ConfirmSelections!$C$266" lockText="1" noThreeD="1"/>
</file>

<file path=xl/ctrlProps/ctrlProp46.xml><?xml version="1.0" encoding="utf-8"?>
<formControlPr xmlns="http://schemas.microsoft.com/office/spreadsheetml/2009/9/main" objectType="GBox" noThreeD="1"/>
</file>

<file path=xl/ctrlProps/ctrlProp460.xml><?xml version="1.0" encoding="utf-8"?>
<formControlPr xmlns="http://schemas.microsoft.com/office/spreadsheetml/2009/9/main" objectType="CheckBox" fmlaLink="Sc.ConfirmSelections!$C$267" lockText="1" noThreeD="1"/>
</file>

<file path=xl/ctrlProps/ctrlProp461.xml><?xml version="1.0" encoding="utf-8"?>
<formControlPr xmlns="http://schemas.microsoft.com/office/spreadsheetml/2009/9/main" objectType="CheckBox" fmlaLink="Sc.ConfirmSelections!$C$268" lockText="1" noThreeD="1"/>
</file>

<file path=xl/ctrlProps/ctrlProp462.xml><?xml version="1.0" encoding="utf-8"?>
<formControlPr xmlns="http://schemas.microsoft.com/office/spreadsheetml/2009/9/main" objectType="CheckBox" fmlaLink="Sc.ConfirmSelections!$C$269" lockText="1" noThreeD="1"/>
</file>

<file path=xl/ctrlProps/ctrlProp463.xml><?xml version="1.0" encoding="utf-8"?>
<formControlPr xmlns="http://schemas.microsoft.com/office/spreadsheetml/2009/9/main" objectType="CheckBox" fmlaLink="Sc.ConfirmSelections!$C$270" lockText="1" noThreeD="1"/>
</file>

<file path=xl/ctrlProps/ctrlProp464.xml><?xml version="1.0" encoding="utf-8"?>
<formControlPr xmlns="http://schemas.microsoft.com/office/spreadsheetml/2009/9/main" objectType="CheckBox" fmlaLink="Sc.ConfirmSelections!$C$271" lockText="1" noThreeD="1"/>
</file>

<file path=xl/ctrlProps/ctrlProp465.xml><?xml version="1.0" encoding="utf-8"?>
<formControlPr xmlns="http://schemas.microsoft.com/office/spreadsheetml/2009/9/main" objectType="CheckBox" fmlaLink="Sc.ConfirmSelections!$C$272" lockText="1" noThreeD="1"/>
</file>

<file path=xl/ctrlProps/ctrlProp466.xml><?xml version="1.0" encoding="utf-8"?>
<formControlPr xmlns="http://schemas.microsoft.com/office/spreadsheetml/2009/9/main" objectType="CheckBox" fmlaLink="Sc.ConfirmSelections!$C$273" lockText="1" noThreeD="1"/>
</file>

<file path=xl/ctrlProps/ctrlProp467.xml><?xml version="1.0" encoding="utf-8"?>
<formControlPr xmlns="http://schemas.microsoft.com/office/spreadsheetml/2009/9/main" objectType="CheckBox" fmlaLink="Sc.ConfirmSelections!$C$274" lockText="1" noThreeD="1"/>
</file>

<file path=xl/ctrlProps/ctrlProp468.xml><?xml version="1.0" encoding="utf-8"?>
<formControlPr xmlns="http://schemas.microsoft.com/office/spreadsheetml/2009/9/main" objectType="CheckBox" fmlaLink="Sc.ConfirmSelections!$C$275" lockText="1" noThreeD="1"/>
</file>

<file path=xl/ctrlProps/ctrlProp469.xml><?xml version="1.0" encoding="utf-8"?>
<formControlPr xmlns="http://schemas.microsoft.com/office/spreadsheetml/2009/9/main" objectType="CheckBox" fmlaLink="Sc.ConfirmSelections!$C$276" lockText="1" noThreeD="1"/>
</file>

<file path=xl/ctrlProps/ctrlProp47.xml><?xml version="1.0" encoding="utf-8"?>
<formControlPr xmlns="http://schemas.microsoft.com/office/spreadsheetml/2009/9/main" objectType="GBox" noThreeD="1"/>
</file>

<file path=xl/ctrlProps/ctrlProp470.xml><?xml version="1.0" encoding="utf-8"?>
<formControlPr xmlns="http://schemas.microsoft.com/office/spreadsheetml/2009/9/main" objectType="CheckBox" fmlaLink="Sc.ConfirmSelections!$C$277" lockText="1" noThreeD="1"/>
</file>

<file path=xl/ctrlProps/ctrlProp471.xml><?xml version="1.0" encoding="utf-8"?>
<formControlPr xmlns="http://schemas.microsoft.com/office/spreadsheetml/2009/9/main" objectType="CheckBox" fmlaLink="Sc.ConfirmSelections!$C$278" lockText="1" noThreeD="1"/>
</file>

<file path=xl/ctrlProps/ctrlProp472.xml><?xml version="1.0" encoding="utf-8"?>
<formControlPr xmlns="http://schemas.microsoft.com/office/spreadsheetml/2009/9/main" objectType="CheckBox" fmlaLink="Sc.ConfirmSelections!$C$279" lockText="1" noThreeD="1"/>
</file>

<file path=xl/ctrlProps/ctrlProp473.xml><?xml version="1.0" encoding="utf-8"?>
<formControlPr xmlns="http://schemas.microsoft.com/office/spreadsheetml/2009/9/main" objectType="CheckBox" fmlaLink="Sc.ConfirmSelections!$C$280" lockText="1" noThreeD="1"/>
</file>

<file path=xl/ctrlProps/ctrlProp474.xml><?xml version="1.0" encoding="utf-8"?>
<formControlPr xmlns="http://schemas.microsoft.com/office/spreadsheetml/2009/9/main" objectType="CheckBox" fmlaLink="Sc.ConfirmSelections!$C$281" lockText="1" noThreeD="1"/>
</file>

<file path=xl/ctrlProps/ctrlProp475.xml><?xml version="1.0" encoding="utf-8"?>
<formControlPr xmlns="http://schemas.microsoft.com/office/spreadsheetml/2009/9/main" objectType="CheckBox" fmlaLink="Sc.ConfirmSelections!$C$282" lockText="1" noThreeD="1"/>
</file>

<file path=xl/ctrlProps/ctrlProp476.xml><?xml version="1.0" encoding="utf-8"?>
<formControlPr xmlns="http://schemas.microsoft.com/office/spreadsheetml/2009/9/main" objectType="CheckBox" fmlaLink="Sc.ConfirmSelections!$C$283" lockText="1" noThreeD="1"/>
</file>

<file path=xl/ctrlProps/ctrlProp477.xml><?xml version="1.0" encoding="utf-8"?>
<formControlPr xmlns="http://schemas.microsoft.com/office/spreadsheetml/2009/9/main" objectType="CheckBox" fmlaLink="Sc.ConfirmSelections!$C$284" lockText="1" noThreeD="1"/>
</file>

<file path=xl/ctrlProps/ctrlProp478.xml><?xml version="1.0" encoding="utf-8"?>
<formControlPr xmlns="http://schemas.microsoft.com/office/spreadsheetml/2009/9/main" objectType="CheckBox" fmlaLink="Sc.ConfirmSelections!$C$285" lockText="1" noThreeD="1"/>
</file>

<file path=xl/ctrlProps/ctrlProp479.xml><?xml version="1.0" encoding="utf-8"?>
<formControlPr xmlns="http://schemas.microsoft.com/office/spreadsheetml/2009/9/main" objectType="CheckBox" fmlaLink="Sc.ConfirmSelections!$C$286" lockText="1" noThreeD="1"/>
</file>

<file path=xl/ctrlProps/ctrlProp48.xml><?xml version="1.0" encoding="utf-8"?>
<formControlPr xmlns="http://schemas.microsoft.com/office/spreadsheetml/2009/9/main" objectType="GBox" noThreeD="1"/>
</file>

<file path=xl/ctrlProps/ctrlProp480.xml><?xml version="1.0" encoding="utf-8"?>
<formControlPr xmlns="http://schemas.microsoft.com/office/spreadsheetml/2009/9/main" objectType="CheckBox" fmlaLink="Sc.ConfirmSelections!$C$287" lockText="1" noThreeD="1"/>
</file>

<file path=xl/ctrlProps/ctrlProp481.xml><?xml version="1.0" encoding="utf-8"?>
<formControlPr xmlns="http://schemas.microsoft.com/office/spreadsheetml/2009/9/main" objectType="CheckBox" fmlaLink="Sc.ConfirmSelections!$C$288" lockText="1" noThreeD="1"/>
</file>

<file path=xl/ctrlProps/ctrlProp482.xml><?xml version="1.0" encoding="utf-8"?>
<formControlPr xmlns="http://schemas.microsoft.com/office/spreadsheetml/2009/9/main" objectType="CheckBox" fmlaLink="Sc.ConfirmSelections!$C$289" lockText="1" noThreeD="1"/>
</file>

<file path=xl/ctrlProps/ctrlProp483.xml><?xml version="1.0" encoding="utf-8"?>
<formControlPr xmlns="http://schemas.microsoft.com/office/spreadsheetml/2009/9/main" objectType="CheckBox" fmlaLink="Sc.ConfirmSelections!$C$290" lockText="1" noThreeD="1"/>
</file>

<file path=xl/ctrlProps/ctrlProp484.xml><?xml version="1.0" encoding="utf-8"?>
<formControlPr xmlns="http://schemas.microsoft.com/office/spreadsheetml/2009/9/main" objectType="CheckBox" fmlaLink="Sc.ConfirmSelections!$C$291" lockText="1" noThreeD="1"/>
</file>

<file path=xl/ctrlProps/ctrlProp485.xml><?xml version="1.0" encoding="utf-8"?>
<formControlPr xmlns="http://schemas.microsoft.com/office/spreadsheetml/2009/9/main" objectType="CheckBox" fmlaLink="Sc.ConfirmSelections!$C$292" lockText="1" noThreeD="1"/>
</file>

<file path=xl/ctrlProps/ctrlProp486.xml><?xml version="1.0" encoding="utf-8"?>
<formControlPr xmlns="http://schemas.microsoft.com/office/spreadsheetml/2009/9/main" objectType="CheckBox" fmlaLink="Sc.ConfirmSelections!$C$293" lockText="1" noThreeD="1"/>
</file>

<file path=xl/ctrlProps/ctrlProp487.xml><?xml version="1.0" encoding="utf-8"?>
<formControlPr xmlns="http://schemas.microsoft.com/office/spreadsheetml/2009/9/main" objectType="CheckBox" fmlaLink="Sc.ConfirmSelections!$C$294" lockText="1" noThreeD="1"/>
</file>

<file path=xl/ctrlProps/ctrlProp488.xml><?xml version="1.0" encoding="utf-8"?>
<formControlPr xmlns="http://schemas.microsoft.com/office/spreadsheetml/2009/9/main" objectType="CheckBox" fmlaLink="Sc.ConfirmSelections!$C$295" lockText="1" noThreeD="1"/>
</file>

<file path=xl/ctrlProps/ctrlProp489.xml><?xml version="1.0" encoding="utf-8"?>
<formControlPr xmlns="http://schemas.microsoft.com/office/spreadsheetml/2009/9/main" objectType="CheckBox" fmlaLink="Sc.ConfirmSelections!$C$296" lockText="1" noThreeD="1"/>
</file>

<file path=xl/ctrlProps/ctrlProp49.xml><?xml version="1.0" encoding="utf-8"?>
<formControlPr xmlns="http://schemas.microsoft.com/office/spreadsheetml/2009/9/main" objectType="Radio" firstButton="1" fmlaLink="Sc.InputSelect!$C$9" lockText="1" noThreeD="1"/>
</file>

<file path=xl/ctrlProps/ctrlProp490.xml><?xml version="1.0" encoding="utf-8"?>
<formControlPr xmlns="http://schemas.microsoft.com/office/spreadsheetml/2009/9/main" objectType="CheckBox" fmlaLink="Sc.ConfirmSelections!$C$297" lockText="1" noThreeD="1"/>
</file>

<file path=xl/ctrlProps/ctrlProp491.xml><?xml version="1.0" encoding="utf-8"?>
<formControlPr xmlns="http://schemas.microsoft.com/office/spreadsheetml/2009/9/main" objectType="CheckBox" fmlaLink="Sc.ConfirmSelections!$C$298" lockText="1" noThreeD="1"/>
</file>

<file path=xl/ctrlProps/ctrlProp492.xml><?xml version="1.0" encoding="utf-8"?>
<formControlPr xmlns="http://schemas.microsoft.com/office/spreadsheetml/2009/9/main" objectType="CheckBox" fmlaLink="Sc.ConfirmSelections!$C$299" lockText="1" noThreeD="1"/>
</file>

<file path=xl/ctrlProps/ctrlProp493.xml><?xml version="1.0" encoding="utf-8"?>
<formControlPr xmlns="http://schemas.microsoft.com/office/spreadsheetml/2009/9/main" objectType="CheckBox" fmlaLink="Sc.ConfirmSelections!$C$300" lockText="1" noThreeD="1"/>
</file>

<file path=xl/ctrlProps/ctrlProp494.xml><?xml version="1.0" encoding="utf-8"?>
<formControlPr xmlns="http://schemas.microsoft.com/office/spreadsheetml/2009/9/main" objectType="CheckBox" fmlaLink="Sc.ConfirmSelections!$C$301" lockText="1" noThreeD="1"/>
</file>

<file path=xl/ctrlProps/ctrlProp495.xml><?xml version="1.0" encoding="utf-8"?>
<formControlPr xmlns="http://schemas.microsoft.com/office/spreadsheetml/2009/9/main" objectType="CheckBox" fmlaLink="Sc.ConfirmSelections!$C$302" lockText="1" noThreeD="1"/>
</file>

<file path=xl/ctrlProps/ctrlProp496.xml><?xml version="1.0" encoding="utf-8"?>
<formControlPr xmlns="http://schemas.microsoft.com/office/spreadsheetml/2009/9/main" objectType="CheckBox" fmlaLink="Sc.ConfirmSelections!$C$303" lockText="1" noThreeD="1"/>
</file>

<file path=xl/ctrlProps/ctrlProp497.xml><?xml version="1.0" encoding="utf-8"?>
<formControlPr xmlns="http://schemas.microsoft.com/office/spreadsheetml/2009/9/main" objectType="CheckBox" fmlaLink="Sc.ConfirmSelections!$C$304" lockText="1" noThreeD="1"/>
</file>

<file path=xl/ctrlProps/ctrlProp5.xml><?xml version="1.0" encoding="utf-8"?>
<formControlPr xmlns="http://schemas.microsoft.com/office/spreadsheetml/2009/9/main" objectType="CheckBox" fmlaLink="Sc.StartSelect!$D$8" lockText="1" noThreeD="1"/>
</file>

<file path=xl/ctrlProps/ctrlProp50.xml><?xml version="1.0" encoding="utf-8"?>
<formControlPr xmlns="http://schemas.microsoft.com/office/spreadsheetml/2009/9/main" objectType="Radio" lockText="1" noThreeD="1"/>
</file>

<file path=xl/ctrlProps/ctrlProp51.xml><?xml version="1.0" encoding="utf-8"?>
<formControlPr xmlns="http://schemas.microsoft.com/office/spreadsheetml/2009/9/main" objectType="Radio" lockText="1" noThreeD="1"/>
</file>

<file path=xl/ctrlProps/ctrlProp52.xml><?xml version="1.0" encoding="utf-8"?>
<formControlPr xmlns="http://schemas.microsoft.com/office/spreadsheetml/2009/9/main" objectType="Radio"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Radio" firstButton="1" fmlaLink="Sc.InputSelect!$C$10" lockText="1" noThreeD="1"/>
</file>

<file path=xl/ctrlProps/ctrlProp55.xml><?xml version="1.0" encoding="utf-8"?>
<formControlPr xmlns="http://schemas.microsoft.com/office/spreadsheetml/2009/9/main" objectType="Radio" lockText="1" noThreeD="1"/>
</file>

<file path=xl/ctrlProps/ctrlProp56.xml><?xml version="1.0" encoding="utf-8"?>
<formControlPr xmlns="http://schemas.microsoft.com/office/spreadsheetml/2009/9/main" objectType="Radio" lockText="1" noThreeD="1"/>
</file>

<file path=xl/ctrlProps/ctrlProp57.xml><?xml version="1.0" encoding="utf-8"?>
<formControlPr xmlns="http://schemas.microsoft.com/office/spreadsheetml/2009/9/main" objectType="Radio" lockText="1" noThreeD="1"/>
</file>

<file path=xl/ctrlProps/ctrlProp58.xml><?xml version="1.0" encoding="utf-8"?>
<formControlPr xmlns="http://schemas.microsoft.com/office/spreadsheetml/2009/9/main" objectType="Radio" lockText="1" noThreeD="1"/>
</file>

<file path=xl/ctrlProps/ctrlProp59.xml><?xml version="1.0" encoding="utf-8"?>
<formControlPr xmlns="http://schemas.microsoft.com/office/spreadsheetml/2009/9/main" objectType="Radio" firstButton="1" fmlaLink="Sc.InputSelect!$C$11" lockText="1" noThreeD="1"/>
</file>

<file path=xl/ctrlProps/ctrlProp6.xml><?xml version="1.0" encoding="utf-8"?>
<formControlPr xmlns="http://schemas.microsoft.com/office/spreadsheetml/2009/9/main" objectType="CheckBox" fmlaLink="Sc.StartSelect!$D$9" lockText="1" noThreeD="1"/>
</file>

<file path=xl/ctrlProps/ctrlProp60.xml><?xml version="1.0" encoding="utf-8"?>
<formControlPr xmlns="http://schemas.microsoft.com/office/spreadsheetml/2009/9/main" objectType="Radio" lockText="1" noThreeD="1"/>
</file>

<file path=xl/ctrlProps/ctrlProp61.xml><?xml version="1.0" encoding="utf-8"?>
<formControlPr xmlns="http://schemas.microsoft.com/office/spreadsheetml/2009/9/main" objectType="Radio" lockText="1" noThreeD="1"/>
</file>

<file path=xl/ctrlProps/ctrlProp62.xml><?xml version="1.0" encoding="utf-8"?>
<formControlPr xmlns="http://schemas.microsoft.com/office/spreadsheetml/2009/9/main" objectType="Radio" lockText="1" noThreeD="1"/>
</file>

<file path=xl/ctrlProps/ctrlProp63.xml><?xml version="1.0" encoding="utf-8"?>
<formControlPr xmlns="http://schemas.microsoft.com/office/spreadsheetml/2009/9/main" objectType="Radio" lockText="1" noThreeD="1"/>
</file>

<file path=xl/ctrlProps/ctrlProp64.xml><?xml version="1.0" encoding="utf-8"?>
<formControlPr xmlns="http://schemas.microsoft.com/office/spreadsheetml/2009/9/main" objectType="Radio" firstButton="1" fmlaLink="Sc.InputSelect!$C$12" lockText="1" noThreeD="1"/>
</file>

<file path=xl/ctrlProps/ctrlProp65.xml><?xml version="1.0" encoding="utf-8"?>
<formControlPr xmlns="http://schemas.microsoft.com/office/spreadsheetml/2009/9/main" objectType="Radio" lockText="1" noThreeD="1"/>
</file>

<file path=xl/ctrlProps/ctrlProp66.xml><?xml version="1.0" encoding="utf-8"?>
<formControlPr xmlns="http://schemas.microsoft.com/office/spreadsheetml/2009/9/main" objectType="Radio" lockText="1" noThreeD="1"/>
</file>

<file path=xl/ctrlProps/ctrlProp67.xml><?xml version="1.0" encoding="utf-8"?>
<formControlPr xmlns="http://schemas.microsoft.com/office/spreadsheetml/2009/9/main" objectType="Radio" lockText="1" noThreeD="1"/>
</file>

<file path=xl/ctrlProps/ctrlProp68.xml><?xml version="1.0" encoding="utf-8"?>
<formControlPr xmlns="http://schemas.microsoft.com/office/spreadsheetml/2009/9/main" objectType="Radio" lockText="1" noThreeD="1"/>
</file>

<file path=xl/ctrlProps/ctrlProp69.xml><?xml version="1.0" encoding="utf-8"?>
<formControlPr xmlns="http://schemas.microsoft.com/office/spreadsheetml/2009/9/main" objectType="GBox" noThreeD="1"/>
</file>

<file path=xl/ctrlProps/ctrlProp7.xml><?xml version="1.0" encoding="utf-8"?>
<formControlPr xmlns="http://schemas.microsoft.com/office/spreadsheetml/2009/9/main" objectType="CheckBox" checked="Checked" fmlaLink="Sc.StartSelect!$D$13" lockText="1" noThreeD="1"/>
</file>

<file path=xl/ctrlProps/ctrlProp70.xml><?xml version="1.0" encoding="utf-8"?>
<formControlPr xmlns="http://schemas.microsoft.com/office/spreadsheetml/2009/9/main" objectType="GBox" noThreeD="1"/>
</file>

<file path=xl/ctrlProps/ctrlProp71.xml><?xml version="1.0" encoding="utf-8"?>
<formControlPr xmlns="http://schemas.microsoft.com/office/spreadsheetml/2009/9/main" objectType="GBox" noThreeD="1"/>
</file>

<file path=xl/ctrlProps/ctrlProp72.xml><?xml version="1.0" encoding="utf-8"?>
<formControlPr xmlns="http://schemas.microsoft.com/office/spreadsheetml/2009/9/main" objectType="GBox" noThreeD="1"/>
</file>

<file path=xl/ctrlProps/ctrlProp73.xml><?xml version="1.0" encoding="utf-8"?>
<formControlPr xmlns="http://schemas.microsoft.com/office/spreadsheetml/2009/9/main" objectType="GBox" noThreeD="1"/>
</file>

<file path=xl/ctrlProps/ctrlProp74.xml><?xml version="1.0" encoding="utf-8"?>
<formControlPr xmlns="http://schemas.microsoft.com/office/spreadsheetml/2009/9/main" objectType="GBox" noThreeD="1"/>
</file>

<file path=xl/ctrlProps/ctrlProp75.xml><?xml version="1.0" encoding="utf-8"?>
<formControlPr xmlns="http://schemas.microsoft.com/office/spreadsheetml/2009/9/main" objectType="Radio" firstButton="1" fmlaLink="Sc.InputSelect!$C$13" lockText="1" noThreeD="1"/>
</file>

<file path=xl/ctrlProps/ctrlProp76.xml><?xml version="1.0" encoding="utf-8"?>
<formControlPr xmlns="http://schemas.microsoft.com/office/spreadsheetml/2009/9/main" objectType="Radio" lockText="1" noThreeD="1"/>
</file>

<file path=xl/ctrlProps/ctrlProp77.xml><?xml version="1.0" encoding="utf-8"?>
<formControlPr xmlns="http://schemas.microsoft.com/office/spreadsheetml/2009/9/main" objectType="Radio" lockText="1" noThreeD="1"/>
</file>

<file path=xl/ctrlProps/ctrlProp78.xml><?xml version="1.0" encoding="utf-8"?>
<formControlPr xmlns="http://schemas.microsoft.com/office/spreadsheetml/2009/9/main" objectType="Radio" lockText="1" noThreeD="1"/>
</file>

<file path=xl/ctrlProps/ctrlProp79.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CheckBox" checked="Checked" fmlaLink="Sc.StartSelect!$D$14" lockText="1" noThreeD="1"/>
</file>

<file path=xl/ctrlProps/ctrlProp80.xml><?xml version="1.0" encoding="utf-8"?>
<formControlPr xmlns="http://schemas.microsoft.com/office/spreadsheetml/2009/9/main" objectType="Radio" firstButton="1" fmlaLink="Sc.InputSelect!$C$14" lockText="1" noThreeD="1"/>
</file>

<file path=xl/ctrlProps/ctrlProp81.xml><?xml version="1.0" encoding="utf-8"?>
<formControlPr xmlns="http://schemas.microsoft.com/office/spreadsheetml/2009/9/main" objectType="Radio" lockText="1" noThreeD="1"/>
</file>

<file path=xl/ctrlProps/ctrlProp82.xml><?xml version="1.0" encoding="utf-8"?>
<formControlPr xmlns="http://schemas.microsoft.com/office/spreadsheetml/2009/9/main" objectType="Radio" lockText="1" noThreeD="1"/>
</file>

<file path=xl/ctrlProps/ctrlProp83.xml><?xml version="1.0" encoding="utf-8"?>
<formControlPr xmlns="http://schemas.microsoft.com/office/spreadsheetml/2009/9/main" objectType="Radio" lockText="1" noThreeD="1"/>
</file>

<file path=xl/ctrlProps/ctrlProp84.xml><?xml version="1.0" encoding="utf-8"?>
<formControlPr xmlns="http://schemas.microsoft.com/office/spreadsheetml/2009/9/main" objectType="Radio" lockText="1" noThreeD="1"/>
</file>

<file path=xl/ctrlProps/ctrlProp85.xml><?xml version="1.0" encoding="utf-8"?>
<formControlPr xmlns="http://schemas.microsoft.com/office/spreadsheetml/2009/9/main" objectType="Radio" firstButton="1" fmlaLink="Sc.InputSelect!$C$15" lockText="1" noThreeD="1"/>
</file>

<file path=xl/ctrlProps/ctrlProp86.xml><?xml version="1.0" encoding="utf-8"?>
<formControlPr xmlns="http://schemas.microsoft.com/office/spreadsheetml/2009/9/main" objectType="Radio" lockText="1" noThreeD="1"/>
</file>

<file path=xl/ctrlProps/ctrlProp87.xml><?xml version="1.0" encoding="utf-8"?>
<formControlPr xmlns="http://schemas.microsoft.com/office/spreadsheetml/2009/9/main" objectType="Radio" lockText="1" noThreeD="1"/>
</file>

<file path=xl/ctrlProps/ctrlProp88.xml><?xml version="1.0" encoding="utf-8"?>
<formControlPr xmlns="http://schemas.microsoft.com/office/spreadsheetml/2009/9/main" objectType="Radio" lockText="1" noThreeD="1"/>
</file>

<file path=xl/ctrlProps/ctrlProp89.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CheckBox" fmlaLink="Sc.StartSelect!$D$15" lockText="1" noThreeD="1"/>
</file>

<file path=xl/ctrlProps/ctrlProp90.xml><?xml version="1.0" encoding="utf-8"?>
<formControlPr xmlns="http://schemas.microsoft.com/office/spreadsheetml/2009/9/main" objectType="Radio" firstButton="1" fmlaLink="Sc.InputSelect!$C$16" lockText="1" noThreeD="1"/>
</file>

<file path=xl/ctrlProps/ctrlProp91.xml><?xml version="1.0" encoding="utf-8"?>
<formControlPr xmlns="http://schemas.microsoft.com/office/spreadsheetml/2009/9/main" objectType="Radio" lockText="1" noThreeD="1"/>
</file>

<file path=xl/ctrlProps/ctrlProp92.xml><?xml version="1.0" encoding="utf-8"?>
<formControlPr xmlns="http://schemas.microsoft.com/office/spreadsheetml/2009/9/main" objectType="Radio" lockText="1" noThreeD="1"/>
</file>

<file path=xl/ctrlProps/ctrlProp93.xml><?xml version="1.0" encoding="utf-8"?>
<formControlPr xmlns="http://schemas.microsoft.com/office/spreadsheetml/2009/9/main" objectType="Radio" lockText="1" noThreeD="1"/>
</file>

<file path=xl/ctrlProps/ctrlProp94.xml><?xml version="1.0" encoding="utf-8"?>
<formControlPr xmlns="http://schemas.microsoft.com/office/spreadsheetml/2009/9/main" objectType="Radio" lockText="1" noThreeD="1"/>
</file>

<file path=xl/ctrlProps/ctrlProp95.xml><?xml version="1.0" encoding="utf-8"?>
<formControlPr xmlns="http://schemas.microsoft.com/office/spreadsheetml/2009/9/main" objectType="Radio" firstButton="1" fmlaLink="Sc.InputSelect!$C$17" lockText="1" noThreeD="1"/>
</file>

<file path=xl/ctrlProps/ctrlProp96.xml><?xml version="1.0" encoding="utf-8"?>
<formControlPr xmlns="http://schemas.microsoft.com/office/spreadsheetml/2009/9/main" objectType="Radio" lockText="1" noThreeD="1"/>
</file>

<file path=xl/ctrlProps/ctrlProp97.xml><?xml version="1.0" encoding="utf-8"?>
<formControlPr xmlns="http://schemas.microsoft.com/office/spreadsheetml/2009/9/main" objectType="Radio" lockText="1" noThreeD="1"/>
</file>

<file path=xl/ctrlProps/ctrlProp98.xml><?xml version="1.0" encoding="utf-8"?>
<formControlPr xmlns="http://schemas.microsoft.com/office/spreadsheetml/2009/9/main" objectType="Radio" lockText="1" noThreeD="1"/>
</file>

<file path=xl/ctrlProps/ctrlProp9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3" Type="http://schemas.openxmlformats.org/officeDocument/2006/relationships/image" Target="../media/image4.svg"/><Relationship Id="rId2" Type="http://schemas.openxmlformats.org/officeDocument/2006/relationships/image" Target="../media/image2.png"/><Relationship Id="rId1" Type="http://schemas.openxmlformats.org/officeDocument/2006/relationships/image" Target="../media/image1.jpg"/></Relationships>
</file>

<file path=xl/drawings/_rels/drawing13.xml.rels><?xml version="1.0" encoding="UTF-8" standalone="yes"?>
<Relationships xmlns="http://schemas.openxmlformats.org/package/2006/relationships"><Relationship Id="rId3" Type="http://schemas.openxmlformats.org/officeDocument/2006/relationships/image" Target="../media/image4.svg"/><Relationship Id="rId2" Type="http://schemas.openxmlformats.org/officeDocument/2006/relationships/image" Target="../media/image2.png"/><Relationship Id="rId1" Type="http://schemas.openxmlformats.org/officeDocument/2006/relationships/image" Target="../media/image1.jp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g"/></Relationships>
</file>

<file path=xl/drawings/_rels/drawing19.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image" Target="../media/image3.svg"/><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jpg"/></Relationships>
</file>

<file path=xl/drawings/_rels/drawing2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2.xml.rels><?xml version="1.0" encoding="UTF-8" standalone="yes"?>
<Relationships xmlns="http://schemas.openxmlformats.org/package/2006/relationships"><Relationship Id="rId3" Type="http://schemas.openxmlformats.org/officeDocument/2006/relationships/image" Target="../media/image4.svg"/><Relationship Id="rId2" Type="http://schemas.openxmlformats.org/officeDocument/2006/relationships/image" Target="../media/image2.png"/><Relationship Id="rId1" Type="http://schemas.openxmlformats.org/officeDocument/2006/relationships/image" Target="../media/image1.jpg"/></Relationships>
</file>

<file path=xl/drawings/_rels/drawing23.xml.rels><?xml version="1.0" encoding="UTF-8" standalone="yes"?>
<Relationships xmlns="http://schemas.openxmlformats.org/package/2006/relationships"><Relationship Id="rId3" Type="http://schemas.openxmlformats.org/officeDocument/2006/relationships/image" Target="../media/image4.svg"/><Relationship Id="rId2" Type="http://schemas.openxmlformats.org/officeDocument/2006/relationships/image" Target="../media/image2.pn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3" Type="http://schemas.openxmlformats.org/officeDocument/2006/relationships/image" Target="../media/image4.svg"/><Relationship Id="rId2" Type="http://schemas.openxmlformats.org/officeDocument/2006/relationships/image" Target="../media/image2.png"/><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3" Type="http://schemas.openxmlformats.org/officeDocument/2006/relationships/image" Target="../media/image4.svg"/><Relationship Id="rId2" Type="http://schemas.openxmlformats.org/officeDocument/2006/relationships/image" Target="../media/image2.png"/><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91440</xdr:colOff>
      <xdr:row>0</xdr:row>
      <xdr:rowOff>106680</xdr:rowOff>
    </xdr:from>
    <xdr:to>
      <xdr:col>2</xdr:col>
      <xdr:colOff>243840</xdr:colOff>
      <xdr:row>0</xdr:row>
      <xdr:rowOff>322663</xdr:rowOff>
    </xdr:to>
    <xdr:pic>
      <xdr:nvPicPr>
        <xdr:cNvPr id="5" name="Picture 4">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1" cstate="print"/>
        <a:stretch>
          <a:fillRect/>
        </a:stretch>
      </xdr:blipFill>
      <xdr:spPr>
        <a:xfrm>
          <a:off x="91440" y="106680"/>
          <a:ext cx="1752600" cy="21598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91440</xdr:colOff>
      <xdr:row>0</xdr:row>
      <xdr:rowOff>106680</xdr:rowOff>
    </xdr:from>
    <xdr:to>
      <xdr:col>2</xdr:col>
      <xdr:colOff>990600</xdr:colOff>
      <xdr:row>0</xdr:row>
      <xdr:rowOff>322663</xdr:rowOff>
    </xdr:to>
    <xdr:pic>
      <xdr:nvPicPr>
        <xdr:cNvPr id="2" name="Picture 1">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1" cstate="print"/>
        <a:stretch>
          <a:fillRect/>
        </a:stretch>
      </xdr:blipFill>
      <xdr:spPr>
        <a:xfrm>
          <a:off x="91440" y="106680"/>
          <a:ext cx="1752600" cy="215983"/>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13</xdr:row>
          <xdr:rowOff>0</xdr:rowOff>
        </xdr:to>
        <xdr:sp macro="" textlink="">
          <xdr:nvSpPr>
            <xdr:cNvPr id="8194" name="Group Box 2" hidden="1">
              <a:extLst>
                <a:ext uri="{63B3BB69-23CF-44E3-9099-C40C66FF867C}">
                  <a14:compatExt spid="_x0000_s8194"/>
                </a:ext>
                <a:ext uri="{FF2B5EF4-FFF2-40B4-BE49-F238E27FC236}">
                  <a16:creationId xmlns:a16="http://schemas.microsoft.com/office/drawing/2014/main" id="{00000000-0008-0000-0A00-000002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4518660</xdr:colOff>
          <xdr:row>18</xdr:row>
          <xdr:rowOff>175260</xdr:rowOff>
        </xdr:from>
        <xdr:to>
          <xdr:col>4</xdr:col>
          <xdr:colOff>0</xdr:colOff>
          <xdr:row>24</xdr:row>
          <xdr:rowOff>15240</xdr:rowOff>
        </xdr:to>
        <xdr:sp macro="" textlink="">
          <xdr:nvSpPr>
            <xdr:cNvPr id="8195" name="Group Box 3" hidden="1">
              <a:extLst>
                <a:ext uri="{63B3BB69-23CF-44E3-9099-C40C66FF867C}">
                  <a14:compatExt spid="_x0000_s8195"/>
                </a:ext>
                <a:ext uri="{FF2B5EF4-FFF2-40B4-BE49-F238E27FC236}">
                  <a16:creationId xmlns:a16="http://schemas.microsoft.com/office/drawing/2014/main" id="{00000000-0008-0000-0A00-000003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30</xdr:row>
          <xdr:rowOff>0</xdr:rowOff>
        </xdr:from>
        <xdr:to>
          <xdr:col>4</xdr:col>
          <xdr:colOff>0</xdr:colOff>
          <xdr:row>35</xdr:row>
          <xdr:rowOff>0</xdr:rowOff>
        </xdr:to>
        <xdr:sp macro="" textlink="">
          <xdr:nvSpPr>
            <xdr:cNvPr id="8196" name="Group Box 4" hidden="1">
              <a:extLst>
                <a:ext uri="{63B3BB69-23CF-44E3-9099-C40C66FF867C}">
                  <a14:compatExt spid="_x0000_s8196"/>
                </a:ext>
                <a:ext uri="{FF2B5EF4-FFF2-40B4-BE49-F238E27FC236}">
                  <a16:creationId xmlns:a16="http://schemas.microsoft.com/office/drawing/2014/main" id="{00000000-0008-0000-0A00-000004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40</xdr:row>
          <xdr:rowOff>175260</xdr:rowOff>
        </xdr:from>
        <xdr:to>
          <xdr:col>4</xdr:col>
          <xdr:colOff>0</xdr:colOff>
          <xdr:row>46</xdr:row>
          <xdr:rowOff>0</xdr:rowOff>
        </xdr:to>
        <xdr:sp macro="" textlink="">
          <xdr:nvSpPr>
            <xdr:cNvPr id="8197" name="Group Box 5" hidden="1">
              <a:extLst>
                <a:ext uri="{63B3BB69-23CF-44E3-9099-C40C66FF867C}">
                  <a14:compatExt spid="_x0000_s8197"/>
                </a:ext>
                <a:ext uri="{FF2B5EF4-FFF2-40B4-BE49-F238E27FC236}">
                  <a16:creationId xmlns:a16="http://schemas.microsoft.com/office/drawing/2014/main" id="{00000000-0008-0000-0A00-000005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8</xdr:row>
          <xdr:rowOff>60960</xdr:rowOff>
        </xdr:from>
        <xdr:to>
          <xdr:col>3</xdr:col>
          <xdr:colOff>708660</xdr:colOff>
          <xdr:row>9</xdr:row>
          <xdr:rowOff>0</xdr:rowOff>
        </xdr:to>
        <xdr:sp macro="" textlink="">
          <xdr:nvSpPr>
            <xdr:cNvPr id="8198" name="Option Button 6" hidden="1">
              <a:extLst>
                <a:ext uri="{63B3BB69-23CF-44E3-9099-C40C66FF867C}">
                  <a14:compatExt spid="_x0000_s8198"/>
                </a:ext>
                <a:ext uri="{FF2B5EF4-FFF2-40B4-BE49-F238E27FC236}">
                  <a16:creationId xmlns:a16="http://schemas.microsoft.com/office/drawing/2014/main" id="{00000000-0008-0000-0A00-000006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9</xdr:row>
          <xdr:rowOff>60960</xdr:rowOff>
        </xdr:from>
        <xdr:to>
          <xdr:col>3</xdr:col>
          <xdr:colOff>708660</xdr:colOff>
          <xdr:row>9</xdr:row>
          <xdr:rowOff>289560</xdr:rowOff>
        </xdr:to>
        <xdr:sp macro="" textlink="">
          <xdr:nvSpPr>
            <xdr:cNvPr id="8199" name="Option Button 7" hidden="1">
              <a:extLst>
                <a:ext uri="{63B3BB69-23CF-44E3-9099-C40C66FF867C}">
                  <a14:compatExt spid="_x0000_s8199"/>
                </a:ext>
                <a:ext uri="{FF2B5EF4-FFF2-40B4-BE49-F238E27FC236}">
                  <a16:creationId xmlns:a16="http://schemas.microsoft.com/office/drawing/2014/main" id="{00000000-0008-0000-0A00-000007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10</xdr:row>
          <xdr:rowOff>60960</xdr:rowOff>
        </xdr:from>
        <xdr:to>
          <xdr:col>3</xdr:col>
          <xdr:colOff>708660</xdr:colOff>
          <xdr:row>10</xdr:row>
          <xdr:rowOff>495300</xdr:rowOff>
        </xdr:to>
        <xdr:sp macro="" textlink="">
          <xdr:nvSpPr>
            <xdr:cNvPr id="8200" name="Option Button 8" hidden="1">
              <a:extLst>
                <a:ext uri="{63B3BB69-23CF-44E3-9099-C40C66FF867C}">
                  <a14:compatExt spid="_x0000_s8200"/>
                </a:ext>
                <a:ext uri="{FF2B5EF4-FFF2-40B4-BE49-F238E27FC236}">
                  <a16:creationId xmlns:a16="http://schemas.microsoft.com/office/drawing/2014/main" id="{00000000-0008-0000-0A00-000008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11</xdr:row>
          <xdr:rowOff>60960</xdr:rowOff>
        </xdr:from>
        <xdr:to>
          <xdr:col>3</xdr:col>
          <xdr:colOff>708660</xdr:colOff>
          <xdr:row>11</xdr:row>
          <xdr:rowOff>495300</xdr:rowOff>
        </xdr:to>
        <xdr:sp macro="" textlink="">
          <xdr:nvSpPr>
            <xdr:cNvPr id="8201" name="Option Button 9" hidden="1">
              <a:extLst>
                <a:ext uri="{63B3BB69-23CF-44E3-9099-C40C66FF867C}">
                  <a14:compatExt spid="_x0000_s8201"/>
                </a:ext>
                <a:ext uri="{FF2B5EF4-FFF2-40B4-BE49-F238E27FC236}">
                  <a16:creationId xmlns:a16="http://schemas.microsoft.com/office/drawing/2014/main" id="{00000000-0008-0000-0A00-000009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12</xdr:row>
          <xdr:rowOff>60960</xdr:rowOff>
        </xdr:from>
        <xdr:to>
          <xdr:col>3</xdr:col>
          <xdr:colOff>708660</xdr:colOff>
          <xdr:row>12</xdr:row>
          <xdr:rowOff>480060</xdr:rowOff>
        </xdr:to>
        <xdr:sp macro="" textlink="">
          <xdr:nvSpPr>
            <xdr:cNvPr id="8202" name="Option Button 10" hidden="1">
              <a:extLst>
                <a:ext uri="{63B3BB69-23CF-44E3-9099-C40C66FF867C}">
                  <a14:compatExt spid="_x0000_s8202"/>
                </a:ext>
                <a:ext uri="{FF2B5EF4-FFF2-40B4-BE49-F238E27FC236}">
                  <a16:creationId xmlns:a16="http://schemas.microsoft.com/office/drawing/2014/main" id="{00000000-0008-0000-0A00-00000A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19</xdr:row>
          <xdr:rowOff>22860</xdr:rowOff>
        </xdr:from>
        <xdr:to>
          <xdr:col>3</xdr:col>
          <xdr:colOff>723900</xdr:colOff>
          <xdr:row>19</xdr:row>
          <xdr:rowOff>510540</xdr:rowOff>
        </xdr:to>
        <xdr:sp macro="" textlink="">
          <xdr:nvSpPr>
            <xdr:cNvPr id="8203" name="Option Button 11" hidden="1">
              <a:extLst>
                <a:ext uri="{63B3BB69-23CF-44E3-9099-C40C66FF867C}">
                  <a14:compatExt spid="_x0000_s8203"/>
                </a:ext>
                <a:ext uri="{FF2B5EF4-FFF2-40B4-BE49-F238E27FC236}">
                  <a16:creationId xmlns:a16="http://schemas.microsoft.com/office/drawing/2014/main" id="{00000000-0008-0000-0A00-00000B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20</xdr:row>
          <xdr:rowOff>60960</xdr:rowOff>
        </xdr:from>
        <xdr:to>
          <xdr:col>3</xdr:col>
          <xdr:colOff>723900</xdr:colOff>
          <xdr:row>20</xdr:row>
          <xdr:rowOff>495300</xdr:rowOff>
        </xdr:to>
        <xdr:sp macro="" textlink="">
          <xdr:nvSpPr>
            <xdr:cNvPr id="8204" name="Option Button 12" hidden="1">
              <a:extLst>
                <a:ext uri="{63B3BB69-23CF-44E3-9099-C40C66FF867C}">
                  <a14:compatExt spid="_x0000_s8204"/>
                </a:ext>
                <a:ext uri="{FF2B5EF4-FFF2-40B4-BE49-F238E27FC236}">
                  <a16:creationId xmlns:a16="http://schemas.microsoft.com/office/drawing/2014/main" id="{00000000-0008-0000-0A00-00000C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21</xdr:row>
          <xdr:rowOff>60960</xdr:rowOff>
        </xdr:from>
        <xdr:to>
          <xdr:col>3</xdr:col>
          <xdr:colOff>723900</xdr:colOff>
          <xdr:row>21</xdr:row>
          <xdr:rowOff>327660</xdr:rowOff>
        </xdr:to>
        <xdr:sp macro="" textlink="">
          <xdr:nvSpPr>
            <xdr:cNvPr id="8205" name="Option Button 13" hidden="1">
              <a:extLst>
                <a:ext uri="{63B3BB69-23CF-44E3-9099-C40C66FF867C}">
                  <a14:compatExt spid="_x0000_s8205"/>
                </a:ext>
                <a:ext uri="{FF2B5EF4-FFF2-40B4-BE49-F238E27FC236}">
                  <a16:creationId xmlns:a16="http://schemas.microsoft.com/office/drawing/2014/main" id="{00000000-0008-0000-0A00-00000D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22</xdr:row>
          <xdr:rowOff>53340</xdr:rowOff>
        </xdr:from>
        <xdr:to>
          <xdr:col>3</xdr:col>
          <xdr:colOff>723900</xdr:colOff>
          <xdr:row>22</xdr:row>
          <xdr:rowOff>495300</xdr:rowOff>
        </xdr:to>
        <xdr:sp macro="" textlink="">
          <xdr:nvSpPr>
            <xdr:cNvPr id="8206" name="Option Button 14" hidden="1">
              <a:extLst>
                <a:ext uri="{63B3BB69-23CF-44E3-9099-C40C66FF867C}">
                  <a14:compatExt spid="_x0000_s8206"/>
                </a:ext>
                <a:ext uri="{FF2B5EF4-FFF2-40B4-BE49-F238E27FC236}">
                  <a16:creationId xmlns:a16="http://schemas.microsoft.com/office/drawing/2014/main" id="{00000000-0008-0000-0A00-00000E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23</xdr:row>
          <xdr:rowOff>22860</xdr:rowOff>
        </xdr:from>
        <xdr:to>
          <xdr:col>3</xdr:col>
          <xdr:colOff>723900</xdr:colOff>
          <xdr:row>23</xdr:row>
          <xdr:rowOff>480060</xdr:rowOff>
        </xdr:to>
        <xdr:sp macro="" textlink="">
          <xdr:nvSpPr>
            <xdr:cNvPr id="8207" name="Option Button 15" hidden="1">
              <a:extLst>
                <a:ext uri="{63B3BB69-23CF-44E3-9099-C40C66FF867C}">
                  <a14:compatExt spid="_x0000_s8207"/>
                </a:ext>
                <a:ext uri="{FF2B5EF4-FFF2-40B4-BE49-F238E27FC236}">
                  <a16:creationId xmlns:a16="http://schemas.microsoft.com/office/drawing/2014/main" id="{00000000-0008-0000-0A00-00000F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30</xdr:row>
          <xdr:rowOff>22860</xdr:rowOff>
        </xdr:from>
        <xdr:to>
          <xdr:col>3</xdr:col>
          <xdr:colOff>662940</xdr:colOff>
          <xdr:row>30</xdr:row>
          <xdr:rowOff>320040</xdr:rowOff>
        </xdr:to>
        <xdr:sp macro="" textlink="">
          <xdr:nvSpPr>
            <xdr:cNvPr id="8208" name="Option Button 16" hidden="1">
              <a:extLst>
                <a:ext uri="{63B3BB69-23CF-44E3-9099-C40C66FF867C}">
                  <a14:compatExt spid="_x0000_s8208"/>
                </a:ext>
                <a:ext uri="{FF2B5EF4-FFF2-40B4-BE49-F238E27FC236}">
                  <a16:creationId xmlns:a16="http://schemas.microsoft.com/office/drawing/2014/main" id="{00000000-0008-0000-0A00-000010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31</xdr:row>
          <xdr:rowOff>60960</xdr:rowOff>
        </xdr:from>
        <xdr:to>
          <xdr:col>3</xdr:col>
          <xdr:colOff>662940</xdr:colOff>
          <xdr:row>31</xdr:row>
          <xdr:rowOff>480060</xdr:rowOff>
        </xdr:to>
        <xdr:sp macro="" textlink="">
          <xdr:nvSpPr>
            <xdr:cNvPr id="8209" name="Option Button 17" hidden="1">
              <a:extLst>
                <a:ext uri="{63B3BB69-23CF-44E3-9099-C40C66FF867C}">
                  <a14:compatExt spid="_x0000_s8209"/>
                </a:ext>
                <a:ext uri="{FF2B5EF4-FFF2-40B4-BE49-F238E27FC236}">
                  <a16:creationId xmlns:a16="http://schemas.microsoft.com/office/drawing/2014/main" id="{00000000-0008-0000-0A00-000011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32</xdr:row>
          <xdr:rowOff>60960</xdr:rowOff>
        </xdr:from>
        <xdr:to>
          <xdr:col>3</xdr:col>
          <xdr:colOff>662940</xdr:colOff>
          <xdr:row>32</xdr:row>
          <xdr:rowOff>510540</xdr:rowOff>
        </xdr:to>
        <xdr:sp macro="" textlink="">
          <xdr:nvSpPr>
            <xdr:cNvPr id="8210" name="Option Button 18" hidden="1">
              <a:extLst>
                <a:ext uri="{63B3BB69-23CF-44E3-9099-C40C66FF867C}">
                  <a14:compatExt spid="_x0000_s8210"/>
                </a:ext>
                <a:ext uri="{FF2B5EF4-FFF2-40B4-BE49-F238E27FC236}">
                  <a16:creationId xmlns:a16="http://schemas.microsoft.com/office/drawing/2014/main" id="{00000000-0008-0000-0A00-000012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33</xdr:row>
          <xdr:rowOff>60960</xdr:rowOff>
        </xdr:from>
        <xdr:to>
          <xdr:col>3</xdr:col>
          <xdr:colOff>662940</xdr:colOff>
          <xdr:row>33</xdr:row>
          <xdr:rowOff>495300</xdr:rowOff>
        </xdr:to>
        <xdr:sp macro="" textlink="">
          <xdr:nvSpPr>
            <xdr:cNvPr id="8211" name="Option Button 19" hidden="1">
              <a:extLst>
                <a:ext uri="{63B3BB69-23CF-44E3-9099-C40C66FF867C}">
                  <a14:compatExt spid="_x0000_s8211"/>
                </a:ext>
                <a:ext uri="{FF2B5EF4-FFF2-40B4-BE49-F238E27FC236}">
                  <a16:creationId xmlns:a16="http://schemas.microsoft.com/office/drawing/2014/main" id="{00000000-0008-0000-0A00-000013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34</xdr:row>
          <xdr:rowOff>60960</xdr:rowOff>
        </xdr:from>
        <xdr:to>
          <xdr:col>3</xdr:col>
          <xdr:colOff>662940</xdr:colOff>
          <xdr:row>34</xdr:row>
          <xdr:rowOff>571500</xdr:rowOff>
        </xdr:to>
        <xdr:sp macro="" textlink="">
          <xdr:nvSpPr>
            <xdr:cNvPr id="8212" name="Option Button 20" hidden="1">
              <a:extLst>
                <a:ext uri="{63B3BB69-23CF-44E3-9099-C40C66FF867C}">
                  <a14:compatExt spid="_x0000_s8212"/>
                </a:ext>
                <a:ext uri="{FF2B5EF4-FFF2-40B4-BE49-F238E27FC236}">
                  <a16:creationId xmlns:a16="http://schemas.microsoft.com/office/drawing/2014/main" id="{00000000-0008-0000-0A00-000014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41</xdr:row>
          <xdr:rowOff>22860</xdr:rowOff>
        </xdr:from>
        <xdr:to>
          <xdr:col>3</xdr:col>
          <xdr:colOff>708660</xdr:colOff>
          <xdr:row>41</xdr:row>
          <xdr:rowOff>480060</xdr:rowOff>
        </xdr:to>
        <xdr:sp macro="" textlink="">
          <xdr:nvSpPr>
            <xdr:cNvPr id="8213" name="Option Button 21" hidden="1">
              <a:extLst>
                <a:ext uri="{63B3BB69-23CF-44E3-9099-C40C66FF867C}">
                  <a14:compatExt spid="_x0000_s8213"/>
                </a:ext>
                <a:ext uri="{FF2B5EF4-FFF2-40B4-BE49-F238E27FC236}">
                  <a16:creationId xmlns:a16="http://schemas.microsoft.com/office/drawing/2014/main" id="{00000000-0008-0000-0A00-000015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42</xdr:row>
          <xdr:rowOff>22860</xdr:rowOff>
        </xdr:from>
        <xdr:to>
          <xdr:col>3</xdr:col>
          <xdr:colOff>708660</xdr:colOff>
          <xdr:row>42</xdr:row>
          <xdr:rowOff>480060</xdr:rowOff>
        </xdr:to>
        <xdr:sp macro="" textlink="">
          <xdr:nvSpPr>
            <xdr:cNvPr id="8214" name="Option Button 22" hidden="1">
              <a:extLst>
                <a:ext uri="{63B3BB69-23CF-44E3-9099-C40C66FF867C}">
                  <a14:compatExt spid="_x0000_s8214"/>
                </a:ext>
                <a:ext uri="{FF2B5EF4-FFF2-40B4-BE49-F238E27FC236}">
                  <a16:creationId xmlns:a16="http://schemas.microsoft.com/office/drawing/2014/main" id="{00000000-0008-0000-0A00-000016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43</xdr:row>
          <xdr:rowOff>38100</xdr:rowOff>
        </xdr:from>
        <xdr:to>
          <xdr:col>3</xdr:col>
          <xdr:colOff>708660</xdr:colOff>
          <xdr:row>43</xdr:row>
          <xdr:rowOff>472440</xdr:rowOff>
        </xdr:to>
        <xdr:sp macro="" textlink="">
          <xdr:nvSpPr>
            <xdr:cNvPr id="8215" name="Option Button 23" hidden="1">
              <a:extLst>
                <a:ext uri="{63B3BB69-23CF-44E3-9099-C40C66FF867C}">
                  <a14:compatExt spid="_x0000_s8215"/>
                </a:ext>
                <a:ext uri="{FF2B5EF4-FFF2-40B4-BE49-F238E27FC236}">
                  <a16:creationId xmlns:a16="http://schemas.microsoft.com/office/drawing/2014/main" id="{00000000-0008-0000-0A00-000017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44</xdr:row>
          <xdr:rowOff>22860</xdr:rowOff>
        </xdr:from>
        <xdr:to>
          <xdr:col>3</xdr:col>
          <xdr:colOff>708660</xdr:colOff>
          <xdr:row>44</xdr:row>
          <xdr:rowOff>480060</xdr:rowOff>
        </xdr:to>
        <xdr:sp macro="" textlink="">
          <xdr:nvSpPr>
            <xdr:cNvPr id="8216" name="Option Button 24" hidden="1">
              <a:extLst>
                <a:ext uri="{63B3BB69-23CF-44E3-9099-C40C66FF867C}">
                  <a14:compatExt spid="_x0000_s8216"/>
                </a:ext>
                <a:ext uri="{FF2B5EF4-FFF2-40B4-BE49-F238E27FC236}">
                  <a16:creationId xmlns:a16="http://schemas.microsoft.com/office/drawing/2014/main" id="{00000000-0008-0000-0A00-000018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45</xdr:row>
          <xdr:rowOff>22860</xdr:rowOff>
        </xdr:from>
        <xdr:to>
          <xdr:col>3</xdr:col>
          <xdr:colOff>708660</xdr:colOff>
          <xdr:row>45</xdr:row>
          <xdr:rowOff>480060</xdr:rowOff>
        </xdr:to>
        <xdr:sp macro="" textlink="">
          <xdr:nvSpPr>
            <xdr:cNvPr id="8217" name="Option Button 25" hidden="1">
              <a:extLst>
                <a:ext uri="{63B3BB69-23CF-44E3-9099-C40C66FF867C}">
                  <a14:compatExt spid="_x0000_s8217"/>
                </a:ext>
                <a:ext uri="{FF2B5EF4-FFF2-40B4-BE49-F238E27FC236}">
                  <a16:creationId xmlns:a16="http://schemas.microsoft.com/office/drawing/2014/main" id="{00000000-0008-0000-0A00-000019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xdr:from>
      <xdr:col>0</xdr:col>
      <xdr:colOff>91440</xdr:colOff>
      <xdr:row>0</xdr:row>
      <xdr:rowOff>106680</xdr:rowOff>
    </xdr:from>
    <xdr:to>
      <xdr:col>2</xdr:col>
      <xdr:colOff>990600</xdr:colOff>
      <xdr:row>0</xdr:row>
      <xdr:rowOff>322663</xdr:rowOff>
    </xdr:to>
    <xdr:pic>
      <xdr:nvPicPr>
        <xdr:cNvPr id="2" name="Picture 1">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1" cstate="print"/>
        <a:stretch>
          <a:fillRect/>
        </a:stretch>
      </xdr:blipFill>
      <xdr:spPr>
        <a:xfrm>
          <a:off x="91440" y="106680"/>
          <a:ext cx="1752600" cy="215983"/>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12</xdr:row>
          <xdr:rowOff>518160</xdr:rowOff>
        </xdr:to>
        <xdr:sp macro="" textlink="">
          <xdr:nvSpPr>
            <xdr:cNvPr id="9217" name="Group Box 1" hidden="1">
              <a:extLst>
                <a:ext uri="{63B3BB69-23CF-44E3-9099-C40C66FF867C}">
                  <a14:compatExt spid="_x0000_s9217"/>
                </a:ext>
                <a:ext uri="{FF2B5EF4-FFF2-40B4-BE49-F238E27FC236}">
                  <a16:creationId xmlns:a16="http://schemas.microsoft.com/office/drawing/2014/main" id="{00000000-0008-0000-0B00-000001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xdr:row>
          <xdr:rowOff>0</xdr:rowOff>
        </xdr:from>
        <xdr:to>
          <xdr:col>4</xdr:col>
          <xdr:colOff>0</xdr:colOff>
          <xdr:row>23</xdr:row>
          <xdr:rowOff>381000</xdr:rowOff>
        </xdr:to>
        <xdr:sp macro="" textlink="">
          <xdr:nvSpPr>
            <xdr:cNvPr id="9218" name="Group Box 2" hidden="1">
              <a:extLst>
                <a:ext uri="{63B3BB69-23CF-44E3-9099-C40C66FF867C}">
                  <a14:compatExt spid="_x0000_s9218"/>
                </a:ext>
                <a:ext uri="{FF2B5EF4-FFF2-40B4-BE49-F238E27FC236}">
                  <a16:creationId xmlns:a16="http://schemas.microsoft.com/office/drawing/2014/main" id="{00000000-0008-0000-0B00-000002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60960</xdr:rowOff>
        </xdr:from>
        <xdr:to>
          <xdr:col>3</xdr:col>
          <xdr:colOff>624840</xdr:colOff>
          <xdr:row>8</xdr:row>
          <xdr:rowOff>281940</xdr:rowOff>
        </xdr:to>
        <xdr:sp macro="" textlink="">
          <xdr:nvSpPr>
            <xdr:cNvPr id="9219" name="Option Button 3" hidden="1">
              <a:extLst>
                <a:ext uri="{63B3BB69-23CF-44E3-9099-C40C66FF867C}">
                  <a14:compatExt spid="_x0000_s9219"/>
                </a:ext>
                <a:ext uri="{FF2B5EF4-FFF2-40B4-BE49-F238E27FC236}">
                  <a16:creationId xmlns:a16="http://schemas.microsoft.com/office/drawing/2014/main" id="{00000000-0008-0000-0B00-000003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xdr:row>
          <xdr:rowOff>60960</xdr:rowOff>
        </xdr:from>
        <xdr:to>
          <xdr:col>3</xdr:col>
          <xdr:colOff>624840</xdr:colOff>
          <xdr:row>9</xdr:row>
          <xdr:rowOff>381000</xdr:rowOff>
        </xdr:to>
        <xdr:sp macro="" textlink="">
          <xdr:nvSpPr>
            <xdr:cNvPr id="9220" name="Option Button 4" hidden="1">
              <a:extLst>
                <a:ext uri="{63B3BB69-23CF-44E3-9099-C40C66FF867C}">
                  <a14:compatExt spid="_x0000_s9220"/>
                </a:ext>
                <a:ext uri="{FF2B5EF4-FFF2-40B4-BE49-F238E27FC236}">
                  <a16:creationId xmlns:a16="http://schemas.microsoft.com/office/drawing/2014/main" id="{00000000-0008-0000-0B00-000004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22860</xdr:rowOff>
        </xdr:from>
        <xdr:to>
          <xdr:col>3</xdr:col>
          <xdr:colOff>624840</xdr:colOff>
          <xdr:row>10</xdr:row>
          <xdr:rowOff>327660</xdr:rowOff>
        </xdr:to>
        <xdr:sp macro="" textlink="">
          <xdr:nvSpPr>
            <xdr:cNvPr id="9221" name="Option Button 5" hidden="1">
              <a:extLst>
                <a:ext uri="{63B3BB69-23CF-44E3-9099-C40C66FF867C}">
                  <a14:compatExt spid="_x0000_s9221"/>
                </a:ext>
                <a:ext uri="{FF2B5EF4-FFF2-40B4-BE49-F238E27FC236}">
                  <a16:creationId xmlns:a16="http://schemas.microsoft.com/office/drawing/2014/main" id="{00000000-0008-0000-0B00-000005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xdr:row>
          <xdr:rowOff>22860</xdr:rowOff>
        </xdr:from>
        <xdr:to>
          <xdr:col>3</xdr:col>
          <xdr:colOff>624840</xdr:colOff>
          <xdr:row>11</xdr:row>
          <xdr:rowOff>320040</xdr:rowOff>
        </xdr:to>
        <xdr:sp macro="" textlink="">
          <xdr:nvSpPr>
            <xdr:cNvPr id="9222" name="Option Button 6" hidden="1">
              <a:extLst>
                <a:ext uri="{63B3BB69-23CF-44E3-9099-C40C66FF867C}">
                  <a14:compatExt spid="_x0000_s9222"/>
                </a:ext>
                <a:ext uri="{FF2B5EF4-FFF2-40B4-BE49-F238E27FC236}">
                  <a16:creationId xmlns:a16="http://schemas.microsoft.com/office/drawing/2014/main" id="{00000000-0008-0000-0B00-000006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60960</xdr:rowOff>
        </xdr:from>
        <xdr:to>
          <xdr:col>3</xdr:col>
          <xdr:colOff>624840</xdr:colOff>
          <xdr:row>12</xdr:row>
          <xdr:rowOff>480060</xdr:rowOff>
        </xdr:to>
        <xdr:sp macro="" textlink="">
          <xdr:nvSpPr>
            <xdr:cNvPr id="9223" name="Option Button 7" hidden="1">
              <a:extLst>
                <a:ext uri="{63B3BB69-23CF-44E3-9099-C40C66FF867C}">
                  <a14:compatExt spid="_x0000_s9223"/>
                </a:ext>
                <a:ext uri="{FF2B5EF4-FFF2-40B4-BE49-F238E27FC236}">
                  <a16:creationId xmlns:a16="http://schemas.microsoft.com/office/drawing/2014/main" id="{00000000-0008-0000-0B00-000007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19</xdr:row>
          <xdr:rowOff>53340</xdr:rowOff>
        </xdr:from>
        <xdr:to>
          <xdr:col>3</xdr:col>
          <xdr:colOff>685800</xdr:colOff>
          <xdr:row>19</xdr:row>
          <xdr:rowOff>320040</xdr:rowOff>
        </xdr:to>
        <xdr:sp macro="" textlink="">
          <xdr:nvSpPr>
            <xdr:cNvPr id="9224" name="Option Button 8" hidden="1">
              <a:extLst>
                <a:ext uri="{63B3BB69-23CF-44E3-9099-C40C66FF867C}">
                  <a14:compatExt spid="_x0000_s9224"/>
                </a:ext>
                <a:ext uri="{FF2B5EF4-FFF2-40B4-BE49-F238E27FC236}">
                  <a16:creationId xmlns:a16="http://schemas.microsoft.com/office/drawing/2014/main" id="{00000000-0008-0000-0B00-000008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20</xdr:row>
          <xdr:rowOff>53340</xdr:rowOff>
        </xdr:from>
        <xdr:to>
          <xdr:col>3</xdr:col>
          <xdr:colOff>685800</xdr:colOff>
          <xdr:row>20</xdr:row>
          <xdr:rowOff>320040</xdr:rowOff>
        </xdr:to>
        <xdr:sp macro="" textlink="">
          <xdr:nvSpPr>
            <xdr:cNvPr id="9225" name="Option Button 9" hidden="1">
              <a:extLst>
                <a:ext uri="{63B3BB69-23CF-44E3-9099-C40C66FF867C}">
                  <a14:compatExt spid="_x0000_s9225"/>
                </a:ext>
                <a:ext uri="{FF2B5EF4-FFF2-40B4-BE49-F238E27FC236}">
                  <a16:creationId xmlns:a16="http://schemas.microsoft.com/office/drawing/2014/main" id="{00000000-0008-0000-0B00-000009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21</xdr:row>
          <xdr:rowOff>53340</xdr:rowOff>
        </xdr:from>
        <xdr:to>
          <xdr:col>3</xdr:col>
          <xdr:colOff>685800</xdr:colOff>
          <xdr:row>21</xdr:row>
          <xdr:rowOff>480060</xdr:rowOff>
        </xdr:to>
        <xdr:sp macro="" textlink="">
          <xdr:nvSpPr>
            <xdr:cNvPr id="9226" name="Option Button 10" hidden="1">
              <a:extLst>
                <a:ext uri="{63B3BB69-23CF-44E3-9099-C40C66FF867C}">
                  <a14:compatExt spid="_x0000_s9226"/>
                </a:ext>
                <a:ext uri="{FF2B5EF4-FFF2-40B4-BE49-F238E27FC236}">
                  <a16:creationId xmlns:a16="http://schemas.microsoft.com/office/drawing/2014/main" id="{00000000-0008-0000-0B00-00000A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22</xdr:row>
          <xdr:rowOff>22860</xdr:rowOff>
        </xdr:from>
        <xdr:to>
          <xdr:col>3</xdr:col>
          <xdr:colOff>685800</xdr:colOff>
          <xdr:row>22</xdr:row>
          <xdr:rowOff>510540</xdr:rowOff>
        </xdr:to>
        <xdr:sp macro="" textlink="">
          <xdr:nvSpPr>
            <xdr:cNvPr id="9227" name="Option Button 11" hidden="1">
              <a:extLst>
                <a:ext uri="{63B3BB69-23CF-44E3-9099-C40C66FF867C}">
                  <a14:compatExt spid="_x0000_s9227"/>
                </a:ext>
                <a:ext uri="{FF2B5EF4-FFF2-40B4-BE49-F238E27FC236}">
                  <a16:creationId xmlns:a16="http://schemas.microsoft.com/office/drawing/2014/main" id="{00000000-0008-0000-0B00-00000B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23</xdr:row>
          <xdr:rowOff>53340</xdr:rowOff>
        </xdr:from>
        <xdr:to>
          <xdr:col>3</xdr:col>
          <xdr:colOff>685800</xdr:colOff>
          <xdr:row>24</xdr:row>
          <xdr:rowOff>0</xdr:rowOff>
        </xdr:to>
        <xdr:sp macro="" textlink="">
          <xdr:nvSpPr>
            <xdr:cNvPr id="9228" name="Option Button 12" hidden="1">
              <a:extLst>
                <a:ext uri="{63B3BB69-23CF-44E3-9099-C40C66FF867C}">
                  <a14:compatExt spid="_x0000_s9228"/>
                </a:ext>
                <a:ext uri="{FF2B5EF4-FFF2-40B4-BE49-F238E27FC236}">
                  <a16:creationId xmlns:a16="http://schemas.microsoft.com/office/drawing/2014/main" id="{00000000-0008-0000-0B00-00000C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xdr:wsDr>
</file>

<file path=xl/drawings/drawing12.xml><?xml version="1.0" encoding="utf-8"?>
<xdr:wsDr xmlns:xdr="http://schemas.openxmlformats.org/drawingml/2006/spreadsheetDrawing" xmlns:a="http://schemas.openxmlformats.org/drawingml/2006/main">
  <xdr:twoCellAnchor>
    <xdr:from>
      <xdr:col>0</xdr:col>
      <xdr:colOff>112644</xdr:colOff>
      <xdr:row>0</xdr:row>
      <xdr:rowOff>119269</xdr:rowOff>
    </xdr:from>
    <xdr:to>
      <xdr:col>9</xdr:col>
      <xdr:colOff>36444</xdr:colOff>
      <xdr:row>0</xdr:row>
      <xdr:rowOff>335252</xdr:rowOff>
    </xdr:to>
    <xdr:pic>
      <xdr:nvPicPr>
        <xdr:cNvPr id="3" name="Picture 2">
          <a:extLst>
            <a:ext uri="{FF2B5EF4-FFF2-40B4-BE49-F238E27FC236}">
              <a16:creationId xmlns:a16="http://schemas.microsoft.com/office/drawing/2014/main" id="{00000000-0008-0000-0E00-000003000000}"/>
            </a:ext>
          </a:extLst>
        </xdr:cNvPr>
        <xdr:cNvPicPr/>
      </xdr:nvPicPr>
      <xdr:blipFill>
        <a:blip xmlns:r="http://schemas.openxmlformats.org/officeDocument/2006/relationships" r:embed="rId1" cstate="print"/>
        <a:stretch>
          <a:fillRect/>
        </a:stretch>
      </xdr:blipFill>
      <xdr:spPr>
        <a:xfrm>
          <a:off x="112644" y="119269"/>
          <a:ext cx="1752600" cy="215983"/>
        </a:xfrm>
        <a:prstGeom prst="rect">
          <a:avLst/>
        </a:prstGeom>
      </xdr:spPr>
    </xdr:pic>
    <xdr:clientData/>
  </xdr:twoCellAnchor>
  <xdr:oneCellAnchor>
    <xdr:from>
      <xdr:col>39</xdr:col>
      <xdr:colOff>160020</xdr:colOff>
      <xdr:row>4</xdr:row>
      <xdr:rowOff>22860</xdr:rowOff>
    </xdr:from>
    <xdr:ext cx="297180" cy="297180"/>
    <xdr:pic>
      <xdr:nvPicPr>
        <xdr:cNvPr id="4" name="Graphic 3" descr="Information">
          <a:extLst>
            <a:ext uri="{FF2B5EF4-FFF2-40B4-BE49-F238E27FC236}">
              <a16:creationId xmlns:a16="http://schemas.microsoft.com/office/drawing/2014/main" id="{00000000-0008-0000-0E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9296400" y="1059180"/>
          <a:ext cx="297180" cy="297180"/>
        </a:xfrm>
        <a:prstGeom prst="rect">
          <a:avLst/>
        </a:prstGeom>
      </xdr:spPr>
    </xdr:pic>
    <xdr:clientData/>
  </xdr:oneCellAnchor>
  <xdr:oneCellAnchor>
    <xdr:from>
      <xdr:col>40</xdr:col>
      <xdr:colOff>22860</xdr:colOff>
      <xdr:row>30</xdr:row>
      <xdr:rowOff>45720</xdr:rowOff>
    </xdr:from>
    <xdr:ext cx="297180" cy="297180"/>
    <xdr:pic>
      <xdr:nvPicPr>
        <xdr:cNvPr id="6" name="Graphic 5" descr="Information">
          <a:extLst>
            <a:ext uri="{FF2B5EF4-FFF2-40B4-BE49-F238E27FC236}">
              <a16:creationId xmlns:a16="http://schemas.microsoft.com/office/drawing/2014/main" id="{00000000-0008-0000-0E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8968740" y="6233160"/>
          <a:ext cx="297180" cy="297180"/>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twoCellAnchor>
    <xdr:from>
      <xdr:col>0</xdr:col>
      <xdr:colOff>76200</xdr:colOff>
      <xdr:row>0</xdr:row>
      <xdr:rowOff>76200</xdr:rowOff>
    </xdr:from>
    <xdr:to>
      <xdr:col>2</xdr:col>
      <xdr:colOff>708660</xdr:colOff>
      <xdr:row>0</xdr:row>
      <xdr:rowOff>292183</xdr:rowOff>
    </xdr:to>
    <xdr:pic>
      <xdr:nvPicPr>
        <xdr:cNvPr id="34" name="Picture 33">
          <a:extLst>
            <a:ext uri="{FF2B5EF4-FFF2-40B4-BE49-F238E27FC236}">
              <a16:creationId xmlns:a16="http://schemas.microsoft.com/office/drawing/2014/main" id="{00000000-0008-0000-0F00-000022000000}"/>
            </a:ext>
          </a:extLst>
        </xdr:cNvPr>
        <xdr:cNvPicPr/>
      </xdr:nvPicPr>
      <xdr:blipFill>
        <a:blip xmlns:r="http://schemas.openxmlformats.org/officeDocument/2006/relationships" r:embed="rId1" cstate="print"/>
        <a:stretch>
          <a:fillRect/>
        </a:stretch>
      </xdr:blipFill>
      <xdr:spPr>
        <a:xfrm>
          <a:off x="76200" y="76200"/>
          <a:ext cx="1752600" cy="215983"/>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38100</xdr:colOff>
          <xdr:row>8</xdr:row>
          <xdr:rowOff>91440</xdr:rowOff>
        </xdr:from>
        <xdr:to>
          <xdr:col>4</xdr:col>
          <xdr:colOff>556260</xdr:colOff>
          <xdr:row>8</xdr:row>
          <xdr:rowOff>320040</xdr:rowOff>
        </xdr:to>
        <xdr:sp macro="" textlink="">
          <xdr:nvSpPr>
            <xdr:cNvPr id="44033" name="Check Box 1" hidden="1">
              <a:extLst>
                <a:ext uri="{63B3BB69-23CF-44E3-9099-C40C66FF867C}">
                  <a14:compatExt spid="_x0000_s44033"/>
                </a:ext>
                <a:ext uri="{FF2B5EF4-FFF2-40B4-BE49-F238E27FC236}">
                  <a16:creationId xmlns:a16="http://schemas.microsoft.com/office/drawing/2014/main" id="{00000000-0008-0000-0F00-000001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91440</xdr:rowOff>
        </xdr:from>
        <xdr:to>
          <xdr:col>4</xdr:col>
          <xdr:colOff>556260</xdr:colOff>
          <xdr:row>9</xdr:row>
          <xdr:rowOff>320040</xdr:rowOff>
        </xdr:to>
        <xdr:sp macro="" textlink="">
          <xdr:nvSpPr>
            <xdr:cNvPr id="44034" name="Check Box 2" hidden="1">
              <a:extLst>
                <a:ext uri="{63B3BB69-23CF-44E3-9099-C40C66FF867C}">
                  <a14:compatExt spid="_x0000_s44034"/>
                </a:ext>
                <a:ext uri="{FF2B5EF4-FFF2-40B4-BE49-F238E27FC236}">
                  <a16:creationId xmlns:a16="http://schemas.microsoft.com/office/drawing/2014/main" id="{00000000-0008-0000-0F00-000002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91440</xdr:rowOff>
        </xdr:from>
        <xdr:to>
          <xdr:col>4</xdr:col>
          <xdr:colOff>556260</xdr:colOff>
          <xdr:row>10</xdr:row>
          <xdr:rowOff>320040</xdr:rowOff>
        </xdr:to>
        <xdr:sp macro="" textlink="">
          <xdr:nvSpPr>
            <xdr:cNvPr id="44035" name="Check Box 3" hidden="1">
              <a:extLst>
                <a:ext uri="{63B3BB69-23CF-44E3-9099-C40C66FF867C}">
                  <a14:compatExt spid="_x0000_s44035"/>
                </a:ext>
                <a:ext uri="{FF2B5EF4-FFF2-40B4-BE49-F238E27FC236}">
                  <a16:creationId xmlns:a16="http://schemas.microsoft.com/office/drawing/2014/main" id="{00000000-0008-0000-0F00-000003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11</xdr:row>
          <xdr:rowOff>91440</xdr:rowOff>
        </xdr:from>
        <xdr:to>
          <xdr:col>4</xdr:col>
          <xdr:colOff>556260</xdr:colOff>
          <xdr:row>11</xdr:row>
          <xdr:rowOff>320040</xdr:rowOff>
        </xdr:to>
        <xdr:sp macro="" textlink="">
          <xdr:nvSpPr>
            <xdr:cNvPr id="44036" name="Check Box 4" hidden="1">
              <a:extLst>
                <a:ext uri="{63B3BB69-23CF-44E3-9099-C40C66FF867C}">
                  <a14:compatExt spid="_x0000_s44036"/>
                </a:ext>
                <a:ext uri="{FF2B5EF4-FFF2-40B4-BE49-F238E27FC236}">
                  <a16:creationId xmlns:a16="http://schemas.microsoft.com/office/drawing/2014/main" id="{00000000-0008-0000-0F00-000004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12</xdr:row>
          <xdr:rowOff>91440</xdr:rowOff>
        </xdr:from>
        <xdr:to>
          <xdr:col>4</xdr:col>
          <xdr:colOff>556260</xdr:colOff>
          <xdr:row>12</xdr:row>
          <xdr:rowOff>320040</xdr:rowOff>
        </xdr:to>
        <xdr:sp macro="" textlink="">
          <xdr:nvSpPr>
            <xdr:cNvPr id="44037" name="Check Box 5" hidden="1">
              <a:extLst>
                <a:ext uri="{63B3BB69-23CF-44E3-9099-C40C66FF867C}">
                  <a14:compatExt spid="_x0000_s44037"/>
                </a:ext>
                <a:ext uri="{FF2B5EF4-FFF2-40B4-BE49-F238E27FC236}">
                  <a16:creationId xmlns:a16="http://schemas.microsoft.com/office/drawing/2014/main" id="{00000000-0008-0000-0F00-000005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13</xdr:row>
          <xdr:rowOff>91440</xdr:rowOff>
        </xdr:from>
        <xdr:to>
          <xdr:col>4</xdr:col>
          <xdr:colOff>556260</xdr:colOff>
          <xdr:row>13</xdr:row>
          <xdr:rowOff>320040</xdr:rowOff>
        </xdr:to>
        <xdr:sp macro="" textlink="">
          <xdr:nvSpPr>
            <xdr:cNvPr id="44038" name="Check Box 6" hidden="1">
              <a:extLst>
                <a:ext uri="{63B3BB69-23CF-44E3-9099-C40C66FF867C}">
                  <a14:compatExt spid="_x0000_s44038"/>
                </a:ext>
                <a:ext uri="{FF2B5EF4-FFF2-40B4-BE49-F238E27FC236}">
                  <a16:creationId xmlns:a16="http://schemas.microsoft.com/office/drawing/2014/main" id="{00000000-0008-0000-0F00-000006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91440</xdr:rowOff>
        </xdr:from>
        <xdr:to>
          <xdr:col>4</xdr:col>
          <xdr:colOff>556260</xdr:colOff>
          <xdr:row>15</xdr:row>
          <xdr:rowOff>15240</xdr:rowOff>
        </xdr:to>
        <xdr:sp macro="" textlink="">
          <xdr:nvSpPr>
            <xdr:cNvPr id="44039" name="Check Box 7" hidden="1">
              <a:extLst>
                <a:ext uri="{63B3BB69-23CF-44E3-9099-C40C66FF867C}">
                  <a14:compatExt spid="_x0000_s44039"/>
                </a:ext>
                <a:ext uri="{FF2B5EF4-FFF2-40B4-BE49-F238E27FC236}">
                  <a16:creationId xmlns:a16="http://schemas.microsoft.com/office/drawing/2014/main" id="{00000000-0008-0000-0F00-000007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91440</xdr:rowOff>
        </xdr:from>
        <xdr:to>
          <xdr:col>4</xdr:col>
          <xdr:colOff>556260</xdr:colOff>
          <xdr:row>16</xdr:row>
          <xdr:rowOff>0</xdr:rowOff>
        </xdr:to>
        <xdr:sp macro="" textlink="">
          <xdr:nvSpPr>
            <xdr:cNvPr id="44040" name="Check Box 8" hidden="1">
              <a:extLst>
                <a:ext uri="{63B3BB69-23CF-44E3-9099-C40C66FF867C}">
                  <a14:compatExt spid="_x0000_s44040"/>
                </a:ext>
                <a:ext uri="{FF2B5EF4-FFF2-40B4-BE49-F238E27FC236}">
                  <a16:creationId xmlns:a16="http://schemas.microsoft.com/office/drawing/2014/main" id="{00000000-0008-0000-0F00-000008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60960</xdr:colOff>
          <xdr:row>22</xdr:row>
          <xdr:rowOff>53340</xdr:rowOff>
        </xdr:from>
        <xdr:to>
          <xdr:col>4</xdr:col>
          <xdr:colOff>624840</xdr:colOff>
          <xdr:row>22</xdr:row>
          <xdr:rowOff>304800</xdr:rowOff>
        </xdr:to>
        <xdr:sp macro="" textlink="">
          <xdr:nvSpPr>
            <xdr:cNvPr id="44041" name="Check Box 9" hidden="1">
              <a:extLst>
                <a:ext uri="{63B3BB69-23CF-44E3-9099-C40C66FF867C}">
                  <a14:compatExt spid="_x0000_s44041"/>
                </a:ext>
                <a:ext uri="{FF2B5EF4-FFF2-40B4-BE49-F238E27FC236}">
                  <a16:creationId xmlns:a16="http://schemas.microsoft.com/office/drawing/2014/main" id="{00000000-0008-0000-0F00-000009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60960</xdr:colOff>
          <xdr:row>23</xdr:row>
          <xdr:rowOff>53340</xdr:rowOff>
        </xdr:from>
        <xdr:to>
          <xdr:col>4</xdr:col>
          <xdr:colOff>624840</xdr:colOff>
          <xdr:row>23</xdr:row>
          <xdr:rowOff>304800</xdr:rowOff>
        </xdr:to>
        <xdr:sp macro="" textlink="">
          <xdr:nvSpPr>
            <xdr:cNvPr id="44042" name="Check Box 10" hidden="1">
              <a:extLst>
                <a:ext uri="{63B3BB69-23CF-44E3-9099-C40C66FF867C}">
                  <a14:compatExt spid="_x0000_s44042"/>
                </a:ext>
                <a:ext uri="{FF2B5EF4-FFF2-40B4-BE49-F238E27FC236}">
                  <a16:creationId xmlns:a16="http://schemas.microsoft.com/office/drawing/2014/main" id="{00000000-0008-0000-0F00-00000A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60960</xdr:colOff>
          <xdr:row>24</xdr:row>
          <xdr:rowOff>53340</xdr:rowOff>
        </xdr:from>
        <xdr:to>
          <xdr:col>4</xdr:col>
          <xdr:colOff>624840</xdr:colOff>
          <xdr:row>24</xdr:row>
          <xdr:rowOff>304800</xdr:rowOff>
        </xdr:to>
        <xdr:sp macro="" textlink="">
          <xdr:nvSpPr>
            <xdr:cNvPr id="44043" name="Check Box 11" hidden="1">
              <a:extLst>
                <a:ext uri="{63B3BB69-23CF-44E3-9099-C40C66FF867C}">
                  <a14:compatExt spid="_x0000_s44043"/>
                </a:ext>
                <a:ext uri="{FF2B5EF4-FFF2-40B4-BE49-F238E27FC236}">
                  <a16:creationId xmlns:a16="http://schemas.microsoft.com/office/drawing/2014/main" id="{00000000-0008-0000-0F00-00000B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60960</xdr:colOff>
          <xdr:row>25</xdr:row>
          <xdr:rowOff>53340</xdr:rowOff>
        </xdr:from>
        <xdr:to>
          <xdr:col>4</xdr:col>
          <xdr:colOff>624840</xdr:colOff>
          <xdr:row>25</xdr:row>
          <xdr:rowOff>304800</xdr:rowOff>
        </xdr:to>
        <xdr:sp macro="" textlink="">
          <xdr:nvSpPr>
            <xdr:cNvPr id="44044" name="Check Box 12" hidden="1">
              <a:extLst>
                <a:ext uri="{63B3BB69-23CF-44E3-9099-C40C66FF867C}">
                  <a14:compatExt spid="_x0000_s44044"/>
                </a:ext>
                <a:ext uri="{FF2B5EF4-FFF2-40B4-BE49-F238E27FC236}">
                  <a16:creationId xmlns:a16="http://schemas.microsoft.com/office/drawing/2014/main" id="{00000000-0008-0000-0F00-00000C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60960</xdr:colOff>
          <xdr:row>26</xdr:row>
          <xdr:rowOff>53340</xdr:rowOff>
        </xdr:from>
        <xdr:to>
          <xdr:col>4</xdr:col>
          <xdr:colOff>624840</xdr:colOff>
          <xdr:row>27</xdr:row>
          <xdr:rowOff>15240</xdr:rowOff>
        </xdr:to>
        <xdr:sp macro="" textlink="">
          <xdr:nvSpPr>
            <xdr:cNvPr id="44045" name="Check Box 13" hidden="1">
              <a:extLst>
                <a:ext uri="{63B3BB69-23CF-44E3-9099-C40C66FF867C}">
                  <a14:compatExt spid="_x0000_s44045"/>
                </a:ext>
                <a:ext uri="{FF2B5EF4-FFF2-40B4-BE49-F238E27FC236}">
                  <a16:creationId xmlns:a16="http://schemas.microsoft.com/office/drawing/2014/main" id="{00000000-0008-0000-0F00-00000D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60960</xdr:colOff>
          <xdr:row>27</xdr:row>
          <xdr:rowOff>53340</xdr:rowOff>
        </xdr:from>
        <xdr:to>
          <xdr:col>4</xdr:col>
          <xdr:colOff>624840</xdr:colOff>
          <xdr:row>27</xdr:row>
          <xdr:rowOff>304800</xdr:rowOff>
        </xdr:to>
        <xdr:sp macro="" textlink="">
          <xdr:nvSpPr>
            <xdr:cNvPr id="44046" name="Check Box 14" hidden="1">
              <a:extLst>
                <a:ext uri="{63B3BB69-23CF-44E3-9099-C40C66FF867C}">
                  <a14:compatExt spid="_x0000_s44046"/>
                </a:ext>
                <a:ext uri="{FF2B5EF4-FFF2-40B4-BE49-F238E27FC236}">
                  <a16:creationId xmlns:a16="http://schemas.microsoft.com/office/drawing/2014/main" id="{00000000-0008-0000-0F00-00000E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60960</xdr:colOff>
          <xdr:row>28</xdr:row>
          <xdr:rowOff>53340</xdr:rowOff>
        </xdr:from>
        <xdr:to>
          <xdr:col>4</xdr:col>
          <xdr:colOff>624840</xdr:colOff>
          <xdr:row>28</xdr:row>
          <xdr:rowOff>304800</xdr:rowOff>
        </xdr:to>
        <xdr:sp macro="" textlink="">
          <xdr:nvSpPr>
            <xdr:cNvPr id="44047" name="Check Box 15" hidden="1">
              <a:extLst>
                <a:ext uri="{63B3BB69-23CF-44E3-9099-C40C66FF867C}">
                  <a14:compatExt spid="_x0000_s44047"/>
                </a:ext>
                <a:ext uri="{FF2B5EF4-FFF2-40B4-BE49-F238E27FC236}">
                  <a16:creationId xmlns:a16="http://schemas.microsoft.com/office/drawing/2014/main" id="{00000000-0008-0000-0F00-00000F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60960</xdr:colOff>
          <xdr:row>29</xdr:row>
          <xdr:rowOff>53340</xdr:rowOff>
        </xdr:from>
        <xdr:to>
          <xdr:col>4</xdr:col>
          <xdr:colOff>624840</xdr:colOff>
          <xdr:row>29</xdr:row>
          <xdr:rowOff>304800</xdr:rowOff>
        </xdr:to>
        <xdr:sp macro="" textlink="">
          <xdr:nvSpPr>
            <xdr:cNvPr id="44048" name="Check Box 16" hidden="1">
              <a:extLst>
                <a:ext uri="{63B3BB69-23CF-44E3-9099-C40C66FF867C}">
                  <a14:compatExt spid="_x0000_s44048"/>
                </a:ext>
                <a:ext uri="{FF2B5EF4-FFF2-40B4-BE49-F238E27FC236}">
                  <a16:creationId xmlns:a16="http://schemas.microsoft.com/office/drawing/2014/main" id="{00000000-0008-0000-0F00-000010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60960</xdr:colOff>
          <xdr:row>30</xdr:row>
          <xdr:rowOff>53340</xdr:rowOff>
        </xdr:from>
        <xdr:to>
          <xdr:col>4</xdr:col>
          <xdr:colOff>624840</xdr:colOff>
          <xdr:row>31</xdr:row>
          <xdr:rowOff>15240</xdr:rowOff>
        </xdr:to>
        <xdr:sp macro="" textlink="">
          <xdr:nvSpPr>
            <xdr:cNvPr id="44049" name="Check Box 17" hidden="1">
              <a:extLst>
                <a:ext uri="{63B3BB69-23CF-44E3-9099-C40C66FF867C}">
                  <a14:compatExt spid="_x0000_s44049"/>
                </a:ext>
                <a:ext uri="{FF2B5EF4-FFF2-40B4-BE49-F238E27FC236}">
                  <a16:creationId xmlns:a16="http://schemas.microsoft.com/office/drawing/2014/main" id="{00000000-0008-0000-0F00-000011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60960</xdr:colOff>
          <xdr:row>31</xdr:row>
          <xdr:rowOff>53340</xdr:rowOff>
        </xdr:from>
        <xdr:to>
          <xdr:col>4</xdr:col>
          <xdr:colOff>624840</xdr:colOff>
          <xdr:row>31</xdr:row>
          <xdr:rowOff>510540</xdr:rowOff>
        </xdr:to>
        <xdr:sp macro="" textlink="">
          <xdr:nvSpPr>
            <xdr:cNvPr id="44050" name="Check Box 18" hidden="1">
              <a:extLst>
                <a:ext uri="{63B3BB69-23CF-44E3-9099-C40C66FF867C}">
                  <a14:compatExt spid="_x0000_s44050"/>
                </a:ext>
                <a:ext uri="{FF2B5EF4-FFF2-40B4-BE49-F238E27FC236}">
                  <a16:creationId xmlns:a16="http://schemas.microsoft.com/office/drawing/2014/main" id="{00000000-0008-0000-0F00-000012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38</xdr:row>
          <xdr:rowOff>91440</xdr:rowOff>
        </xdr:from>
        <xdr:to>
          <xdr:col>4</xdr:col>
          <xdr:colOff>556260</xdr:colOff>
          <xdr:row>38</xdr:row>
          <xdr:rowOff>320040</xdr:rowOff>
        </xdr:to>
        <xdr:sp macro="" textlink="">
          <xdr:nvSpPr>
            <xdr:cNvPr id="44051" name="Check Box 19" hidden="1">
              <a:extLst>
                <a:ext uri="{63B3BB69-23CF-44E3-9099-C40C66FF867C}">
                  <a14:compatExt spid="_x0000_s44051"/>
                </a:ext>
                <a:ext uri="{FF2B5EF4-FFF2-40B4-BE49-F238E27FC236}">
                  <a16:creationId xmlns:a16="http://schemas.microsoft.com/office/drawing/2014/main" id="{00000000-0008-0000-0F00-000013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39</xdr:row>
          <xdr:rowOff>60960</xdr:rowOff>
        </xdr:from>
        <xdr:to>
          <xdr:col>4</xdr:col>
          <xdr:colOff>556260</xdr:colOff>
          <xdr:row>40</xdr:row>
          <xdr:rowOff>0</xdr:rowOff>
        </xdr:to>
        <xdr:sp macro="" textlink="">
          <xdr:nvSpPr>
            <xdr:cNvPr id="44052" name="Check Box 20" hidden="1">
              <a:extLst>
                <a:ext uri="{63B3BB69-23CF-44E3-9099-C40C66FF867C}">
                  <a14:compatExt spid="_x0000_s44052"/>
                </a:ext>
                <a:ext uri="{FF2B5EF4-FFF2-40B4-BE49-F238E27FC236}">
                  <a16:creationId xmlns:a16="http://schemas.microsoft.com/office/drawing/2014/main" id="{00000000-0008-0000-0F00-000014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40</xdr:row>
          <xdr:rowOff>53340</xdr:rowOff>
        </xdr:from>
        <xdr:to>
          <xdr:col>4</xdr:col>
          <xdr:colOff>556260</xdr:colOff>
          <xdr:row>40</xdr:row>
          <xdr:rowOff>358140</xdr:rowOff>
        </xdr:to>
        <xdr:sp macro="" textlink="">
          <xdr:nvSpPr>
            <xdr:cNvPr id="44053" name="Check Box 21" hidden="1">
              <a:extLst>
                <a:ext uri="{63B3BB69-23CF-44E3-9099-C40C66FF867C}">
                  <a14:compatExt spid="_x0000_s44053"/>
                </a:ext>
                <a:ext uri="{FF2B5EF4-FFF2-40B4-BE49-F238E27FC236}">
                  <a16:creationId xmlns:a16="http://schemas.microsoft.com/office/drawing/2014/main" id="{00000000-0008-0000-0F00-000015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41</xdr:row>
          <xdr:rowOff>38100</xdr:rowOff>
        </xdr:from>
        <xdr:to>
          <xdr:col>4</xdr:col>
          <xdr:colOff>556260</xdr:colOff>
          <xdr:row>42</xdr:row>
          <xdr:rowOff>0</xdr:rowOff>
        </xdr:to>
        <xdr:sp macro="" textlink="">
          <xdr:nvSpPr>
            <xdr:cNvPr id="44054" name="Check Box 22" hidden="1">
              <a:extLst>
                <a:ext uri="{63B3BB69-23CF-44E3-9099-C40C66FF867C}">
                  <a14:compatExt spid="_x0000_s44054"/>
                </a:ext>
                <a:ext uri="{FF2B5EF4-FFF2-40B4-BE49-F238E27FC236}">
                  <a16:creationId xmlns:a16="http://schemas.microsoft.com/office/drawing/2014/main" id="{00000000-0008-0000-0F00-000016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42</xdr:row>
          <xdr:rowOff>15240</xdr:rowOff>
        </xdr:from>
        <xdr:to>
          <xdr:col>4</xdr:col>
          <xdr:colOff>556260</xdr:colOff>
          <xdr:row>42</xdr:row>
          <xdr:rowOff>320040</xdr:rowOff>
        </xdr:to>
        <xdr:sp macro="" textlink="">
          <xdr:nvSpPr>
            <xdr:cNvPr id="44055" name="Check Box 23" hidden="1">
              <a:extLst>
                <a:ext uri="{63B3BB69-23CF-44E3-9099-C40C66FF867C}">
                  <a14:compatExt spid="_x0000_s44055"/>
                </a:ext>
                <a:ext uri="{FF2B5EF4-FFF2-40B4-BE49-F238E27FC236}">
                  <a16:creationId xmlns:a16="http://schemas.microsoft.com/office/drawing/2014/main" id="{00000000-0008-0000-0F00-000017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43</xdr:row>
          <xdr:rowOff>38100</xdr:rowOff>
        </xdr:from>
        <xdr:to>
          <xdr:col>4</xdr:col>
          <xdr:colOff>556260</xdr:colOff>
          <xdr:row>43</xdr:row>
          <xdr:rowOff>320040</xdr:rowOff>
        </xdr:to>
        <xdr:sp macro="" textlink="">
          <xdr:nvSpPr>
            <xdr:cNvPr id="44056" name="Check Box 24" hidden="1">
              <a:extLst>
                <a:ext uri="{63B3BB69-23CF-44E3-9099-C40C66FF867C}">
                  <a14:compatExt spid="_x0000_s44056"/>
                </a:ext>
                <a:ext uri="{FF2B5EF4-FFF2-40B4-BE49-F238E27FC236}">
                  <a16:creationId xmlns:a16="http://schemas.microsoft.com/office/drawing/2014/main" id="{00000000-0008-0000-0F00-000018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44</xdr:row>
          <xdr:rowOff>60960</xdr:rowOff>
        </xdr:from>
        <xdr:to>
          <xdr:col>4</xdr:col>
          <xdr:colOff>556260</xdr:colOff>
          <xdr:row>45</xdr:row>
          <xdr:rowOff>0</xdr:rowOff>
        </xdr:to>
        <xdr:sp macro="" textlink="">
          <xdr:nvSpPr>
            <xdr:cNvPr id="44057" name="Check Box 25" hidden="1">
              <a:extLst>
                <a:ext uri="{63B3BB69-23CF-44E3-9099-C40C66FF867C}">
                  <a14:compatExt spid="_x0000_s44057"/>
                </a:ext>
                <a:ext uri="{FF2B5EF4-FFF2-40B4-BE49-F238E27FC236}">
                  <a16:creationId xmlns:a16="http://schemas.microsoft.com/office/drawing/2014/main" id="{00000000-0008-0000-0F00-000019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45</xdr:row>
          <xdr:rowOff>22860</xdr:rowOff>
        </xdr:from>
        <xdr:to>
          <xdr:col>4</xdr:col>
          <xdr:colOff>556260</xdr:colOff>
          <xdr:row>45</xdr:row>
          <xdr:rowOff>320040</xdr:rowOff>
        </xdr:to>
        <xdr:sp macro="" textlink="">
          <xdr:nvSpPr>
            <xdr:cNvPr id="44058" name="Check Box 26" hidden="1">
              <a:extLst>
                <a:ext uri="{63B3BB69-23CF-44E3-9099-C40C66FF867C}">
                  <a14:compatExt spid="_x0000_s44058"/>
                </a:ext>
                <a:ext uri="{FF2B5EF4-FFF2-40B4-BE49-F238E27FC236}">
                  <a16:creationId xmlns:a16="http://schemas.microsoft.com/office/drawing/2014/main" id="{00000000-0008-0000-0F00-00001A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46</xdr:row>
          <xdr:rowOff>38100</xdr:rowOff>
        </xdr:from>
        <xdr:to>
          <xdr:col>4</xdr:col>
          <xdr:colOff>556260</xdr:colOff>
          <xdr:row>46</xdr:row>
          <xdr:rowOff>320040</xdr:rowOff>
        </xdr:to>
        <xdr:sp macro="" textlink="">
          <xdr:nvSpPr>
            <xdr:cNvPr id="44059" name="Check Box 27" hidden="1">
              <a:extLst>
                <a:ext uri="{63B3BB69-23CF-44E3-9099-C40C66FF867C}">
                  <a14:compatExt spid="_x0000_s44059"/>
                </a:ext>
                <a:ext uri="{FF2B5EF4-FFF2-40B4-BE49-F238E27FC236}">
                  <a16:creationId xmlns:a16="http://schemas.microsoft.com/office/drawing/2014/main" id="{00000000-0008-0000-0F00-00001B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47</xdr:row>
          <xdr:rowOff>38100</xdr:rowOff>
        </xdr:from>
        <xdr:to>
          <xdr:col>4</xdr:col>
          <xdr:colOff>556260</xdr:colOff>
          <xdr:row>47</xdr:row>
          <xdr:rowOff>320040</xdr:rowOff>
        </xdr:to>
        <xdr:sp macro="" textlink="">
          <xdr:nvSpPr>
            <xdr:cNvPr id="44060" name="Check Box 28" hidden="1">
              <a:extLst>
                <a:ext uri="{63B3BB69-23CF-44E3-9099-C40C66FF867C}">
                  <a14:compatExt spid="_x0000_s44060"/>
                </a:ext>
                <a:ext uri="{FF2B5EF4-FFF2-40B4-BE49-F238E27FC236}">
                  <a16:creationId xmlns:a16="http://schemas.microsoft.com/office/drawing/2014/main" id="{00000000-0008-0000-0F00-00001C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xdr:oneCellAnchor>
    <xdr:from>
      <xdr:col>5</xdr:col>
      <xdr:colOff>320040</xdr:colOff>
      <xdr:row>5</xdr:row>
      <xdr:rowOff>190500</xdr:rowOff>
    </xdr:from>
    <xdr:ext cx="297180" cy="297180"/>
    <xdr:pic>
      <xdr:nvPicPr>
        <xdr:cNvPr id="31" name="Graphic 30" descr="Information">
          <a:extLst>
            <a:ext uri="{FF2B5EF4-FFF2-40B4-BE49-F238E27FC236}">
              <a16:creationId xmlns:a16="http://schemas.microsoft.com/office/drawing/2014/main" id="{00000000-0008-0000-0F00-00001F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8046720" y="1470660"/>
          <a:ext cx="297180" cy="297180"/>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twoCellAnchor>
    <xdr:from>
      <xdr:col>0</xdr:col>
      <xdr:colOff>76200</xdr:colOff>
      <xdr:row>0</xdr:row>
      <xdr:rowOff>76200</xdr:rowOff>
    </xdr:from>
    <xdr:to>
      <xdr:col>2</xdr:col>
      <xdr:colOff>708660</xdr:colOff>
      <xdr:row>0</xdr:row>
      <xdr:rowOff>292183</xdr:rowOff>
    </xdr:to>
    <xdr:pic>
      <xdr:nvPicPr>
        <xdr:cNvPr id="2" name="Picture 1">
          <a:extLst>
            <a:ext uri="{FF2B5EF4-FFF2-40B4-BE49-F238E27FC236}">
              <a16:creationId xmlns:a16="http://schemas.microsoft.com/office/drawing/2014/main" id="{00000000-0008-0000-1000-000002000000}"/>
            </a:ext>
          </a:extLst>
        </xdr:cNvPr>
        <xdr:cNvPicPr/>
      </xdr:nvPicPr>
      <xdr:blipFill>
        <a:blip xmlns:r="http://schemas.openxmlformats.org/officeDocument/2006/relationships" r:embed="rId1" cstate="print"/>
        <a:stretch>
          <a:fillRect/>
        </a:stretch>
      </xdr:blipFill>
      <xdr:spPr>
        <a:xfrm>
          <a:off x="76200" y="76200"/>
          <a:ext cx="1752600" cy="215983"/>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38100</xdr:colOff>
          <xdr:row>8</xdr:row>
          <xdr:rowOff>53340</xdr:rowOff>
        </xdr:from>
        <xdr:to>
          <xdr:col>4</xdr:col>
          <xdr:colOff>571500</xdr:colOff>
          <xdr:row>9</xdr:row>
          <xdr:rowOff>0</xdr:rowOff>
        </xdr:to>
        <xdr:sp macro="" textlink="">
          <xdr:nvSpPr>
            <xdr:cNvPr id="45057" name="Check Box 1" hidden="1">
              <a:extLst>
                <a:ext uri="{63B3BB69-23CF-44E3-9099-C40C66FF867C}">
                  <a14:compatExt spid="_x0000_s45057"/>
                </a:ext>
                <a:ext uri="{FF2B5EF4-FFF2-40B4-BE49-F238E27FC236}">
                  <a16:creationId xmlns:a16="http://schemas.microsoft.com/office/drawing/2014/main" id="{00000000-0008-0000-1000-000001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53340</xdr:rowOff>
        </xdr:from>
        <xdr:to>
          <xdr:col>4</xdr:col>
          <xdr:colOff>571500</xdr:colOff>
          <xdr:row>9</xdr:row>
          <xdr:rowOff>342900</xdr:rowOff>
        </xdr:to>
        <xdr:sp macro="" textlink="">
          <xdr:nvSpPr>
            <xdr:cNvPr id="45058" name="Check Box 2" hidden="1">
              <a:extLst>
                <a:ext uri="{63B3BB69-23CF-44E3-9099-C40C66FF867C}">
                  <a14:compatExt spid="_x0000_s45058"/>
                </a:ext>
                <a:ext uri="{FF2B5EF4-FFF2-40B4-BE49-F238E27FC236}">
                  <a16:creationId xmlns:a16="http://schemas.microsoft.com/office/drawing/2014/main" id="{00000000-0008-0000-1000-000002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53340</xdr:rowOff>
        </xdr:from>
        <xdr:to>
          <xdr:col>4</xdr:col>
          <xdr:colOff>571500</xdr:colOff>
          <xdr:row>10</xdr:row>
          <xdr:rowOff>266700</xdr:rowOff>
        </xdr:to>
        <xdr:sp macro="" textlink="">
          <xdr:nvSpPr>
            <xdr:cNvPr id="45059" name="Check Box 3" hidden="1">
              <a:extLst>
                <a:ext uri="{63B3BB69-23CF-44E3-9099-C40C66FF867C}">
                  <a14:compatExt spid="_x0000_s45059"/>
                </a:ext>
                <a:ext uri="{FF2B5EF4-FFF2-40B4-BE49-F238E27FC236}">
                  <a16:creationId xmlns:a16="http://schemas.microsoft.com/office/drawing/2014/main" id="{00000000-0008-0000-1000-000003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11</xdr:row>
          <xdr:rowOff>53340</xdr:rowOff>
        </xdr:from>
        <xdr:to>
          <xdr:col>4</xdr:col>
          <xdr:colOff>571500</xdr:colOff>
          <xdr:row>11</xdr:row>
          <xdr:rowOff>327660</xdr:rowOff>
        </xdr:to>
        <xdr:sp macro="" textlink="">
          <xdr:nvSpPr>
            <xdr:cNvPr id="45060" name="Check Box 4" hidden="1">
              <a:extLst>
                <a:ext uri="{63B3BB69-23CF-44E3-9099-C40C66FF867C}">
                  <a14:compatExt spid="_x0000_s45060"/>
                </a:ext>
                <a:ext uri="{FF2B5EF4-FFF2-40B4-BE49-F238E27FC236}">
                  <a16:creationId xmlns:a16="http://schemas.microsoft.com/office/drawing/2014/main" id="{00000000-0008-0000-1000-000004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12</xdr:row>
          <xdr:rowOff>53340</xdr:rowOff>
        </xdr:from>
        <xdr:to>
          <xdr:col>4</xdr:col>
          <xdr:colOff>571500</xdr:colOff>
          <xdr:row>12</xdr:row>
          <xdr:rowOff>320040</xdr:rowOff>
        </xdr:to>
        <xdr:sp macro="" textlink="">
          <xdr:nvSpPr>
            <xdr:cNvPr id="45061" name="Check Box 5" hidden="1">
              <a:extLst>
                <a:ext uri="{63B3BB69-23CF-44E3-9099-C40C66FF867C}">
                  <a14:compatExt spid="_x0000_s45061"/>
                </a:ext>
                <a:ext uri="{FF2B5EF4-FFF2-40B4-BE49-F238E27FC236}">
                  <a16:creationId xmlns:a16="http://schemas.microsoft.com/office/drawing/2014/main" id="{00000000-0008-0000-1000-000005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13</xdr:row>
          <xdr:rowOff>53340</xdr:rowOff>
        </xdr:from>
        <xdr:to>
          <xdr:col>4</xdr:col>
          <xdr:colOff>571500</xdr:colOff>
          <xdr:row>13</xdr:row>
          <xdr:rowOff>320040</xdr:rowOff>
        </xdr:to>
        <xdr:sp macro="" textlink="">
          <xdr:nvSpPr>
            <xdr:cNvPr id="45062" name="Check Box 6" hidden="1">
              <a:extLst>
                <a:ext uri="{63B3BB69-23CF-44E3-9099-C40C66FF867C}">
                  <a14:compatExt spid="_x0000_s45062"/>
                </a:ext>
                <a:ext uri="{FF2B5EF4-FFF2-40B4-BE49-F238E27FC236}">
                  <a16:creationId xmlns:a16="http://schemas.microsoft.com/office/drawing/2014/main" id="{00000000-0008-0000-1000-000006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53340</xdr:rowOff>
        </xdr:from>
        <xdr:to>
          <xdr:col>4</xdr:col>
          <xdr:colOff>571500</xdr:colOff>
          <xdr:row>14</xdr:row>
          <xdr:rowOff>320040</xdr:rowOff>
        </xdr:to>
        <xdr:sp macro="" textlink="">
          <xdr:nvSpPr>
            <xdr:cNvPr id="45063" name="Check Box 7" hidden="1">
              <a:extLst>
                <a:ext uri="{63B3BB69-23CF-44E3-9099-C40C66FF867C}">
                  <a14:compatExt spid="_x0000_s45063"/>
                </a:ext>
                <a:ext uri="{FF2B5EF4-FFF2-40B4-BE49-F238E27FC236}">
                  <a16:creationId xmlns:a16="http://schemas.microsoft.com/office/drawing/2014/main" id="{00000000-0008-0000-1000-000007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53340</xdr:rowOff>
        </xdr:from>
        <xdr:to>
          <xdr:col>4</xdr:col>
          <xdr:colOff>571500</xdr:colOff>
          <xdr:row>15</xdr:row>
          <xdr:rowOff>304800</xdr:rowOff>
        </xdr:to>
        <xdr:sp macro="" textlink="">
          <xdr:nvSpPr>
            <xdr:cNvPr id="45064" name="Check Box 8" hidden="1">
              <a:extLst>
                <a:ext uri="{63B3BB69-23CF-44E3-9099-C40C66FF867C}">
                  <a14:compatExt spid="_x0000_s45064"/>
                </a:ext>
                <a:ext uri="{FF2B5EF4-FFF2-40B4-BE49-F238E27FC236}">
                  <a16:creationId xmlns:a16="http://schemas.microsoft.com/office/drawing/2014/main" id="{00000000-0008-0000-1000-000008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53340</xdr:rowOff>
        </xdr:from>
        <xdr:to>
          <xdr:col>4</xdr:col>
          <xdr:colOff>571500</xdr:colOff>
          <xdr:row>16</xdr:row>
          <xdr:rowOff>327660</xdr:rowOff>
        </xdr:to>
        <xdr:sp macro="" textlink="">
          <xdr:nvSpPr>
            <xdr:cNvPr id="45065" name="Check Box 9" hidden="1">
              <a:extLst>
                <a:ext uri="{63B3BB69-23CF-44E3-9099-C40C66FF867C}">
                  <a14:compatExt spid="_x0000_s45065"/>
                </a:ext>
                <a:ext uri="{FF2B5EF4-FFF2-40B4-BE49-F238E27FC236}">
                  <a16:creationId xmlns:a16="http://schemas.microsoft.com/office/drawing/2014/main" id="{00000000-0008-0000-1000-000009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17</xdr:row>
          <xdr:rowOff>53340</xdr:rowOff>
        </xdr:from>
        <xdr:to>
          <xdr:col>4</xdr:col>
          <xdr:colOff>571500</xdr:colOff>
          <xdr:row>17</xdr:row>
          <xdr:rowOff>289560</xdr:rowOff>
        </xdr:to>
        <xdr:sp macro="" textlink="">
          <xdr:nvSpPr>
            <xdr:cNvPr id="45066" name="Check Box 10" hidden="1">
              <a:extLst>
                <a:ext uri="{63B3BB69-23CF-44E3-9099-C40C66FF867C}">
                  <a14:compatExt spid="_x0000_s45066"/>
                </a:ext>
                <a:ext uri="{FF2B5EF4-FFF2-40B4-BE49-F238E27FC236}">
                  <a16:creationId xmlns:a16="http://schemas.microsoft.com/office/drawing/2014/main" id="{00000000-0008-0000-1000-00000A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0</xdr:col>
      <xdr:colOff>76200</xdr:colOff>
      <xdr:row>0</xdr:row>
      <xdr:rowOff>76200</xdr:rowOff>
    </xdr:from>
    <xdr:to>
      <xdr:col>2</xdr:col>
      <xdr:colOff>708660</xdr:colOff>
      <xdr:row>0</xdr:row>
      <xdr:rowOff>292183</xdr:rowOff>
    </xdr:to>
    <xdr:pic>
      <xdr:nvPicPr>
        <xdr:cNvPr id="2" name="Picture 1">
          <a:extLst>
            <a:ext uri="{FF2B5EF4-FFF2-40B4-BE49-F238E27FC236}">
              <a16:creationId xmlns:a16="http://schemas.microsoft.com/office/drawing/2014/main" id="{00000000-0008-0000-1100-000002000000}"/>
            </a:ext>
          </a:extLst>
        </xdr:cNvPr>
        <xdr:cNvPicPr/>
      </xdr:nvPicPr>
      <xdr:blipFill>
        <a:blip xmlns:r="http://schemas.openxmlformats.org/officeDocument/2006/relationships" r:embed="rId1" cstate="print"/>
        <a:stretch>
          <a:fillRect/>
        </a:stretch>
      </xdr:blipFill>
      <xdr:spPr>
        <a:xfrm>
          <a:off x="76200" y="76200"/>
          <a:ext cx="1752600" cy="215983"/>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22860</xdr:colOff>
          <xdr:row>8</xdr:row>
          <xdr:rowOff>38100</xdr:rowOff>
        </xdr:from>
        <xdr:to>
          <xdr:col>4</xdr:col>
          <xdr:colOff>624840</xdr:colOff>
          <xdr:row>8</xdr:row>
          <xdr:rowOff>251460</xdr:rowOff>
        </xdr:to>
        <xdr:sp macro="" textlink="">
          <xdr:nvSpPr>
            <xdr:cNvPr id="46081" name="Check Box 1" hidden="1">
              <a:extLst>
                <a:ext uri="{63B3BB69-23CF-44E3-9099-C40C66FF867C}">
                  <a14:compatExt spid="_x0000_s46081"/>
                </a:ext>
                <a:ext uri="{FF2B5EF4-FFF2-40B4-BE49-F238E27FC236}">
                  <a16:creationId xmlns:a16="http://schemas.microsoft.com/office/drawing/2014/main" id="{00000000-0008-0000-1100-000001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9</xdr:row>
          <xdr:rowOff>38100</xdr:rowOff>
        </xdr:from>
        <xdr:to>
          <xdr:col>4</xdr:col>
          <xdr:colOff>624840</xdr:colOff>
          <xdr:row>9</xdr:row>
          <xdr:rowOff>251460</xdr:rowOff>
        </xdr:to>
        <xdr:sp macro="" textlink="">
          <xdr:nvSpPr>
            <xdr:cNvPr id="46082" name="Check Box 2" hidden="1">
              <a:extLst>
                <a:ext uri="{63B3BB69-23CF-44E3-9099-C40C66FF867C}">
                  <a14:compatExt spid="_x0000_s46082"/>
                </a:ext>
                <a:ext uri="{FF2B5EF4-FFF2-40B4-BE49-F238E27FC236}">
                  <a16:creationId xmlns:a16="http://schemas.microsoft.com/office/drawing/2014/main" id="{00000000-0008-0000-1100-000002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10</xdr:row>
          <xdr:rowOff>38100</xdr:rowOff>
        </xdr:from>
        <xdr:to>
          <xdr:col>4</xdr:col>
          <xdr:colOff>624840</xdr:colOff>
          <xdr:row>10</xdr:row>
          <xdr:rowOff>251460</xdr:rowOff>
        </xdr:to>
        <xdr:sp macro="" textlink="">
          <xdr:nvSpPr>
            <xdr:cNvPr id="46083" name="Check Box 3" hidden="1">
              <a:extLst>
                <a:ext uri="{63B3BB69-23CF-44E3-9099-C40C66FF867C}">
                  <a14:compatExt spid="_x0000_s46083"/>
                </a:ext>
                <a:ext uri="{FF2B5EF4-FFF2-40B4-BE49-F238E27FC236}">
                  <a16:creationId xmlns:a16="http://schemas.microsoft.com/office/drawing/2014/main" id="{00000000-0008-0000-1100-000003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11</xdr:row>
          <xdr:rowOff>38100</xdr:rowOff>
        </xdr:from>
        <xdr:to>
          <xdr:col>4</xdr:col>
          <xdr:colOff>624840</xdr:colOff>
          <xdr:row>12</xdr:row>
          <xdr:rowOff>0</xdr:rowOff>
        </xdr:to>
        <xdr:sp macro="" textlink="">
          <xdr:nvSpPr>
            <xdr:cNvPr id="46084" name="Check Box 4" hidden="1">
              <a:extLst>
                <a:ext uri="{63B3BB69-23CF-44E3-9099-C40C66FF867C}">
                  <a14:compatExt spid="_x0000_s46084"/>
                </a:ext>
                <a:ext uri="{FF2B5EF4-FFF2-40B4-BE49-F238E27FC236}">
                  <a16:creationId xmlns:a16="http://schemas.microsoft.com/office/drawing/2014/main" id="{00000000-0008-0000-1100-000004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12</xdr:row>
          <xdr:rowOff>38100</xdr:rowOff>
        </xdr:from>
        <xdr:to>
          <xdr:col>4</xdr:col>
          <xdr:colOff>624840</xdr:colOff>
          <xdr:row>12</xdr:row>
          <xdr:rowOff>342900</xdr:rowOff>
        </xdr:to>
        <xdr:sp macro="" textlink="">
          <xdr:nvSpPr>
            <xdr:cNvPr id="46085" name="Check Box 5" hidden="1">
              <a:extLst>
                <a:ext uri="{63B3BB69-23CF-44E3-9099-C40C66FF867C}">
                  <a14:compatExt spid="_x0000_s46085"/>
                </a:ext>
                <a:ext uri="{FF2B5EF4-FFF2-40B4-BE49-F238E27FC236}">
                  <a16:creationId xmlns:a16="http://schemas.microsoft.com/office/drawing/2014/main" id="{00000000-0008-0000-1100-000005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13</xdr:row>
          <xdr:rowOff>38100</xdr:rowOff>
        </xdr:from>
        <xdr:to>
          <xdr:col>4</xdr:col>
          <xdr:colOff>624840</xdr:colOff>
          <xdr:row>13</xdr:row>
          <xdr:rowOff>327660</xdr:rowOff>
        </xdr:to>
        <xdr:sp macro="" textlink="">
          <xdr:nvSpPr>
            <xdr:cNvPr id="46086" name="Check Box 6" hidden="1">
              <a:extLst>
                <a:ext uri="{63B3BB69-23CF-44E3-9099-C40C66FF867C}">
                  <a14:compatExt spid="_x0000_s46086"/>
                </a:ext>
                <a:ext uri="{FF2B5EF4-FFF2-40B4-BE49-F238E27FC236}">
                  <a16:creationId xmlns:a16="http://schemas.microsoft.com/office/drawing/2014/main" id="{00000000-0008-0000-1100-000006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14</xdr:row>
          <xdr:rowOff>38100</xdr:rowOff>
        </xdr:from>
        <xdr:to>
          <xdr:col>4</xdr:col>
          <xdr:colOff>624840</xdr:colOff>
          <xdr:row>14</xdr:row>
          <xdr:rowOff>510540</xdr:rowOff>
        </xdr:to>
        <xdr:sp macro="" textlink="">
          <xdr:nvSpPr>
            <xdr:cNvPr id="46087" name="Check Box 7" hidden="1">
              <a:extLst>
                <a:ext uri="{63B3BB69-23CF-44E3-9099-C40C66FF867C}">
                  <a14:compatExt spid="_x0000_s46087"/>
                </a:ext>
                <a:ext uri="{FF2B5EF4-FFF2-40B4-BE49-F238E27FC236}">
                  <a16:creationId xmlns:a16="http://schemas.microsoft.com/office/drawing/2014/main" id="{00000000-0008-0000-1100-000007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15</xdr:row>
          <xdr:rowOff>38100</xdr:rowOff>
        </xdr:from>
        <xdr:to>
          <xdr:col>4</xdr:col>
          <xdr:colOff>624840</xdr:colOff>
          <xdr:row>15</xdr:row>
          <xdr:rowOff>327660</xdr:rowOff>
        </xdr:to>
        <xdr:sp macro="" textlink="">
          <xdr:nvSpPr>
            <xdr:cNvPr id="46088" name="Check Box 8" hidden="1">
              <a:extLst>
                <a:ext uri="{63B3BB69-23CF-44E3-9099-C40C66FF867C}">
                  <a14:compatExt spid="_x0000_s46088"/>
                </a:ext>
                <a:ext uri="{FF2B5EF4-FFF2-40B4-BE49-F238E27FC236}">
                  <a16:creationId xmlns:a16="http://schemas.microsoft.com/office/drawing/2014/main" id="{00000000-0008-0000-1100-000008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22</xdr:row>
          <xdr:rowOff>60960</xdr:rowOff>
        </xdr:from>
        <xdr:to>
          <xdr:col>4</xdr:col>
          <xdr:colOff>624840</xdr:colOff>
          <xdr:row>22</xdr:row>
          <xdr:rowOff>327660</xdr:rowOff>
        </xdr:to>
        <xdr:sp macro="" textlink="">
          <xdr:nvSpPr>
            <xdr:cNvPr id="46089" name="Check Box 9" hidden="1">
              <a:extLst>
                <a:ext uri="{63B3BB69-23CF-44E3-9099-C40C66FF867C}">
                  <a14:compatExt spid="_x0000_s46089"/>
                </a:ext>
                <a:ext uri="{FF2B5EF4-FFF2-40B4-BE49-F238E27FC236}">
                  <a16:creationId xmlns:a16="http://schemas.microsoft.com/office/drawing/2014/main" id="{00000000-0008-0000-1100-000009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23</xdr:row>
          <xdr:rowOff>60960</xdr:rowOff>
        </xdr:from>
        <xdr:to>
          <xdr:col>4</xdr:col>
          <xdr:colOff>624840</xdr:colOff>
          <xdr:row>23</xdr:row>
          <xdr:rowOff>327660</xdr:rowOff>
        </xdr:to>
        <xdr:sp macro="" textlink="">
          <xdr:nvSpPr>
            <xdr:cNvPr id="46090" name="Check Box 10" hidden="1">
              <a:extLst>
                <a:ext uri="{63B3BB69-23CF-44E3-9099-C40C66FF867C}">
                  <a14:compatExt spid="_x0000_s46090"/>
                </a:ext>
                <a:ext uri="{FF2B5EF4-FFF2-40B4-BE49-F238E27FC236}">
                  <a16:creationId xmlns:a16="http://schemas.microsoft.com/office/drawing/2014/main" id="{00000000-0008-0000-1100-00000A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24</xdr:row>
          <xdr:rowOff>60960</xdr:rowOff>
        </xdr:from>
        <xdr:to>
          <xdr:col>4</xdr:col>
          <xdr:colOff>624840</xdr:colOff>
          <xdr:row>24</xdr:row>
          <xdr:rowOff>327660</xdr:rowOff>
        </xdr:to>
        <xdr:sp macro="" textlink="">
          <xdr:nvSpPr>
            <xdr:cNvPr id="46091" name="Check Box 11" hidden="1">
              <a:extLst>
                <a:ext uri="{63B3BB69-23CF-44E3-9099-C40C66FF867C}">
                  <a14:compatExt spid="_x0000_s46091"/>
                </a:ext>
                <a:ext uri="{FF2B5EF4-FFF2-40B4-BE49-F238E27FC236}">
                  <a16:creationId xmlns:a16="http://schemas.microsoft.com/office/drawing/2014/main" id="{00000000-0008-0000-1100-00000B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25</xdr:row>
          <xdr:rowOff>22860</xdr:rowOff>
        </xdr:from>
        <xdr:to>
          <xdr:col>4</xdr:col>
          <xdr:colOff>624840</xdr:colOff>
          <xdr:row>25</xdr:row>
          <xdr:rowOff>327660</xdr:rowOff>
        </xdr:to>
        <xdr:sp macro="" textlink="">
          <xdr:nvSpPr>
            <xdr:cNvPr id="46092" name="Check Box 12" hidden="1">
              <a:extLst>
                <a:ext uri="{63B3BB69-23CF-44E3-9099-C40C66FF867C}">
                  <a14:compatExt spid="_x0000_s46092"/>
                </a:ext>
                <a:ext uri="{FF2B5EF4-FFF2-40B4-BE49-F238E27FC236}">
                  <a16:creationId xmlns:a16="http://schemas.microsoft.com/office/drawing/2014/main" id="{00000000-0008-0000-1100-00000C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26</xdr:row>
          <xdr:rowOff>22860</xdr:rowOff>
        </xdr:from>
        <xdr:to>
          <xdr:col>4</xdr:col>
          <xdr:colOff>624840</xdr:colOff>
          <xdr:row>27</xdr:row>
          <xdr:rowOff>22860</xdr:rowOff>
        </xdr:to>
        <xdr:sp macro="" textlink="">
          <xdr:nvSpPr>
            <xdr:cNvPr id="46093" name="Check Box 13" hidden="1">
              <a:extLst>
                <a:ext uri="{63B3BB69-23CF-44E3-9099-C40C66FF867C}">
                  <a14:compatExt spid="_x0000_s46093"/>
                </a:ext>
                <a:ext uri="{FF2B5EF4-FFF2-40B4-BE49-F238E27FC236}">
                  <a16:creationId xmlns:a16="http://schemas.microsoft.com/office/drawing/2014/main" id="{00000000-0008-0000-1100-00000D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27</xdr:row>
          <xdr:rowOff>60960</xdr:rowOff>
        </xdr:from>
        <xdr:to>
          <xdr:col>4</xdr:col>
          <xdr:colOff>624840</xdr:colOff>
          <xdr:row>27</xdr:row>
          <xdr:rowOff>480060</xdr:rowOff>
        </xdr:to>
        <xdr:sp macro="" textlink="">
          <xdr:nvSpPr>
            <xdr:cNvPr id="46094" name="Check Box 14" hidden="1">
              <a:extLst>
                <a:ext uri="{63B3BB69-23CF-44E3-9099-C40C66FF867C}">
                  <a14:compatExt spid="_x0000_s46094"/>
                </a:ext>
                <a:ext uri="{FF2B5EF4-FFF2-40B4-BE49-F238E27FC236}">
                  <a16:creationId xmlns:a16="http://schemas.microsoft.com/office/drawing/2014/main" id="{00000000-0008-0000-1100-00000E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28</xdr:row>
          <xdr:rowOff>53340</xdr:rowOff>
        </xdr:from>
        <xdr:to>
          <xdr:col>4</xdr:col>
          <xdr:colOff>624840</xdr:colOff>
          <xdr:row>28</xdr:row>
          <xdr:rowOff>327660</xdr:rowOff>
        </xdr:to>
        <xdr:sp macro="" textlink="">
          <xdr:nvSpPr>
            <xdr:cNvPr id="46095" name="Check Box 15" hidden="1">
              <a:extLst>
                <a:ext uri="{63B3BB69-23CF-44E3-9099-C40C66FF867C}">
                  <a14:compatExt spid="_x0000_s46095"/>
                </a:ext>
                <a:ext uri="{FF2B5EF4-FFF2-40B4-BE49-F238E27FC236}">
                  <a16:creationId xmlns:a16="http://schemas.microsoft.com/office/drawing/2014/main" id="{00000000-0008-0000-1100-00000F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29</xdr:row>
          <xdr:rowOff>38100</xdr:rowOff>
        </xdr:from>
        <xdr:to>
          <xdr:col>4</xdr:col>
          <xdr:colOff>624840</xdr:colOff>
          <xdr:row>29</xdr:row>
          <xdr:rowOff>327660</xdr:rowOff>
        </xdr:to>
        <xdr:sp macro="" textlink="">
          <xdr:nvSpPr>
            <xdr:cNvPr id="46096" name="Check Box 16" hidden="1">
              <a:extLst>
                <a:ext uri="{63B3BB69-23CF-44E3-9099-C40C66FF867C}">
                  <a14:compatExt spid="_x0000_s46096"/>
                </a:ext>
                <a:ext uri="{FF2B5EF4-FFF2-40B4-BE49-F238E27FC236}">
                  <a16:creationId xmlns:a16="http://schemas.microsoft.com/office/drawing/2014/main" id="{00000000-0008-0000-1100-000010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30</xdr:row>
          <xdr:rowOff>22860</xdr:rowOff>
        </xdr:from>
        <xdr:to>
          <xdr:col>4</xdr:col>
          <xdr:colOff>624840</xdr:colOff>
          <xdr:row>30</xdr:row>
          <xdr:rowOff>495300</xdr:rowOff>
        </xdr:to>
        <xdr:sp macro="" textlink="">
          <xdr:nvSpPr>
            <xdr:cNvPr id="46097" name="Check Box 17" hidden="1">
              <a:extLst>
                <a:ext uri="{63B3BB69-23CF-44E3-9099-C40C66FF867C}">
                  <a14:compatExt spid="_x0000_s46097"/>
                </a:ext>
                <a:ext uri="{FF2B5EF4-FFF2-40B4-BE49-F238E27FC236}">
                  <a16:creationId xmlns:a16="http://schemas.microsoft.com/office/drawing/2014/main" id="{00000000-0008-0000-1100-000011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37</xdr:row>
          <xdr:rowOff>53340</xdr:rowOff>
        </xdr:from>
        <xdr:to>
          <xdr:col>4</xdr:col>
          <xdr:colOff>594360</xdr:colOff>
          <xdr:row>37</xdr:row>
          <xdr:rowOff>190500</xdr:rowOff>
        </xdr:to>
        <xdr:sp macro="" textlink="">
          <xdr:nvSpPr>
            <xdr:cNvPr id="46098" name="Check Box 18" hidden="1">
              <a:extLst>
                <a:ext uri="{63B3BB69-23CF-44E3-9099-C40C66FF867C}">
                  <a14:compatExt spid="_x0000_s46098"/>
                </a:ext>
                <a:ext uri="{FF2B5EF4-FFF2-40B4-BE49-F238E27FC236}">
                  <a16:creationId xmlns:a16="http://schemas.microsoft.com/office/drawing/2014/main" id="{00000000-0008-0000-1100-000012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38</xdr:row>
          <xdr:rowOff>53340</xdr:rowOff>
        </xdr:from>
        <xdr:to>
          <xdr:col>4</xdr:col>
          <xdr:colOff>594360</xdr:colOff>
          <xdr:row>38</xdr:row>
          <xdr:rowOff>289560</xdr:rowOff>
        </xdr:to>
        <xdr:sp macro="" textlink="">
          <xdr:nvSpPr>
            <xdr:cNvPr id="46099" name="Check Box 19" hidden="1">
              <a:extLst>
                <a:ext uri="{63B3BB69-23CF-44E3-9099-C40C66FF867C}">
                  <a14:compatExt spid="_x0000_s46099"/>
                </a:ext>
                <a:ext uri="{FF2B5EF4-FFF2-40B4-BE49-F238E27FC236}">
                  <a16:creationId xmlns:a16="http://schemas.microsoft.com/office/drawing/2014/main" id="{00000000-0008-0000-1100-000013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39</xdr:row>
          <xdr:rowOff>53340</xdr:rowOff>
        </xdr:from>
        <xdr:to>
          <xdr:col>4</xdr:col>
          <xdr:colOff>594360</xdr:colOff>
          <xdr:row>39</xdr:row>
          <xdr:rowOff>289560</xdr:rowOff>
        </xdr:to>
        <xdr:sp macro="" textlink="">
          <xdr:nvSpPr>
            <xdr:cNvPr id="46100" name="Check Box 20" hidden="1">
              <a:extLst>
                <a:ext uri="{63B3BB69-23CF-44E3-9099-C40C66FF867C}">
                  <a14:compatExt spid="_x0000_s46100"/>
                </a:ext>
                <a:ext uri="{FF2B5EF4-FFF2-40B4-BE49-F238E27FC236}">
                  <a16:creationId xmlns:a16="http://schemas.microsoft.com/office/drawing/2014/main" id="{00000000-0008-0000-1100-000014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40</xdr:row>
          <xdr:rowOff>53340</xdr:rowOff>
        </xdr:from>
        <xdr:to>
          <xdr:col>4</xdr:col>
          <xdr:colOff>594360</xdr:colOff>
          <xdr:row>40</xdr:row>
          <xdr:rowOff>289560</xdr:rowOff>
        </xdr:to>
        <xdr:sp macro="" textlink="">
          <xdr:nvSpPr>
            <xdr:cNvPr id="46101" name="Check Box 21" hidden="1">
              <a:extLst>
                <a:ext uri="{63B3BB69-23CF-44E3-9099-C40C66FF867C}">
                  <a14:compatExt spid="_x0000_s46101"/>
                </a:ext>
                <a:ext uri="{FF2B5EF4-FFF2-40B4-BE49-F238E27FC236}">
                  <a16:creationId xmlns:a16="http://schemas.microsoft.com/office/drawing/2014/main" id="{00000000-0008-0000-1100-000015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41</xdr:row>
          <xdr:rowOff>53340</xdr:rowOff>
        </xdr:from>
        <xdr:to>
          <xdr:col>4</xdr:col>
          <xdr:colOff>594360</xdr:colOff>
          <xdr:row>41</xdr:row>
          <xdr:rowOff>289560</xdr:rowOff>
        </xdr:to>
        <xdr:sp macro="" textlink="">
          <xdr:nvSpPr>
            <xdr:cNvPr id="46102" name="Check Box 22" hidden="1">
              <a:extLst>
                <a:ext uri="{63B3BB69-23CF-44E3-9099-C40C66FF867C}">
                  <a14:compatExt spid="_x0000_s46102"/>
                </a:ext>
                <a:ext uri="{FF2B5EF4-FFF2-40B4-BE49-F238E27FC236}">
                  <a16:creationId xmlns:a16="http://schemas.microsoft.com/office/drawing/2014/main" id="{00000000-0008-0000-1100-000016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42</xdr:row>
          <xdr:rowOff>53340</xdr:rowOff>
        </xdr:from>
        <xdr:to>
          <xdr:col>4</xdr:col>
          <xdr:colOff>594360</xdr:colOff>
          <xdr:row>42</xdr:row>
          <xdr:rowOff>480060</xdr:rowOff>
        </xdr:to>
        <xdr:sp macro="" textlink="">
          <xdr:nvSpPr>
            <xdr:cNvPr id="46103" name="Check Box 23" hidden="1">
              <a:extLst>
                <a:ext uri="{63B3BB69-23CF-44E3-9099-C40C66FF867C}">
                  <a14:compatExt spid="_x0000_s46103"/>
                </a:ext>
                <a:ext uri="{FF2B5EF4-FFF2-40B4-BE49-F238E27FC236}">
                  <a16:creationId xmlns:a16="http://schemas.microsoft.com/office/drawing/2014/main" id="{00000000-0008-0000-1100-000017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43</xdr:row>
          <xdr:rowOff>53340</xdr:rowOff>
        </xdr:from>
        <xdr:to>
          <xdr:col>4</xdr:col>
          <xdr:colOff>594360</xdr:colOff>
          <xdr:row>43</xdr:row>
          <xdr:rowOff>289560</xdr:rowOff>
        </xdr:to>
        <xdr:sp macro="" textlink="">
          <xdr:nvSpPr>
            <xdr:cNvPr id="46104" name="Check Box 24" hidden="1">
              <a:extLst>
                <a:ext uri="{63B3BB69-23CF-44E3-9099-C40C66FF867C}">
                  <a14:compatExt spid="_x0000_s46104"/>
                </a:ext>
                <a:ext uri="{FF2B5EF4-FFF2-40B4-BE49-F238E27FC236}">
                  <a16:creationId xmlns:a16="http://schemas.microsoft.com/office/drawing/2014/main" id="{00000000-0008-0000-1100-000018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50</xdr:row>
          <xdr:rowOff>53340</xdr:rowOff>
        </xdr:from>
        <xdr:to>
          <xdr:col>4</xdr:col>
          <xdr:colOff>594360</xdr:colOff>
          <xdr:row>50</xdr:row>
          <xdr:rowOff>304800</xdr:rowOff>
        </xdr:to>
        <xdr:sp macro="" textlink="">
          <xdr:nvSpPr>
            <xdr:cNvPr id="46105" name="Check Box 25" hidden="1">
              <a:extLst>
                <a:ext uri="{63B3BB69-23CF-44E3-9099-C40C66FF867C}">
                  <a14:compatExt spid="_x0000_s46105"/>
                </a:ext>
                <a:ext uri="{FF2B5EF4-FFF2-40B4-BE49-F238E27FC236}">
                  <a16:creationId xmlns:a16="http://schemas.microsoft.com/office/drawing/2014/main" id="{00000000-0008-0000-1100-000019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51</xdr:row>
          <xdr:rowOff>53340</xdr:rowOff>
        </xdr:from>
        <xdr:to>
          <xdr:col>4</xdr:col>
          <xdr:colOff>594360</xdr:colOff>
          <xdr:row>52</xdr:row>
          <xdr:rowOff>0</xdr:rowOff>
        </xdr:to>
        <xdr:sp macro="" textlink="">
          <xdr:nvSpPr>
            <xdr:cNvPr id="46106" name="Check Box 26" hidden="1">
              <a:extLst>
                <a:ext uri="{63B3BB69-23CF-44E3-9099-C40C66FF867C}">
                  <a14:compatExt spid="_x0000_s46106"/>
                </a:ext>
                <a:ext uri="{FF2B5EF4-FFF2-40B4-BE49-F238E27FC236}">
                  <a16:creationId xmlns:a16="http://schemas.microsoft.com/office/drawing/2014/main" id="{00000000-0008-0000-1100-00001A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52</xdr:row>
          <xdr:rowOff>53340</xdr:rowOff>
        </xdr:from>
        <xdr:to>
          <xdr:col>4</xdr:col>
          <xdr:colOff>594360</xdr:colOff>
          <xdr:row>52</xdr:row>
          <xdr:rowOff>304800</xdr:rowOff>
        </xdr:to>
        <xdr:sp macro="" textlink="">
          <xdr:nvSpPr>
            <xdr:cNvPr id="46107" name="Check Box 27" hidden="1">
              <a:extLst>
                <a:ext uri="{63B3BB69-23CF-44E3-9099-C40C66FF867C}">
                  <a14:compatExt spid="_x0000_s46107"/>
                </a:ext>
                <a:ext uri="{FF2B5EF4-FFF2-40B4-BE49-F238E27FC236}">
                  <a16:creationId xmlns:a16="http://schemas.microsoft.com/office/drawing/2014/main" id="{00000000-0008-0000-1100-00001B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53</xdr:row>
          <xdr:rowOff>53340</xdr:rowOff>
        </xdr:from>
        <xdr:to>
          <xdr:col>4</xdr:col>
          <xdr:colOff>594360</xdr:colOff>
          <xdr:row>53</xdr:row>
          <xdr:rowOff>304800</xdr:rowOff>
        </xdr:to>
        <xdr:sp macro="" textlink="">
          <xdr:nvSpPr>
            <xdr:cNvPr id="46108" name="Check Box 28" hidden="1">
              <a:extLst>
                <a:ext uri="{63B3BB69-23CF-44E3-9099-C40C66FF867C}">
                  <a14:compatExt spid="_x0000_s46108"/>
                </a:ext>
                <a:ext uri="{FF2B5EF4-FFF2-40B4-BE49-F238E27FC236}">
                  <a16:creationId xmlns:a16="http://schemas.microsoft.com/office/drawing/2014/main" id="{00000000-0008-0000-1100-00001C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54</xdr:row>
          <xdr:rowOff>53340</xdr:rowOff>
        </xdr:from>
        <xdr:to>
          <xdr:col>4</xdr:col>
          <xdr:colOff>594360</xdr:colOff>
          <xdr:row>54</xdr:row>
          <xdr:rowOff>304800</xdr:rowOff>
        </xdr:to>
        <xdr:sp macro="" textlink="">
          <xdr:nvSpPr>
            <xdr:cNvPr id="46109" name="Check Box 29" hidden="1">
              <a:extLst>
                <a:ext uri="{63B3BB69-23CF-44E3-9099-C40C66FF867C}">
                  <a14:compatExt spid="_x0000_s46109"/>
                </a:ext>
                <a:ext uri="{FF2B5EF4-FFF2-40B4-BE49-F238E27FC236}">
                  <a16:creationId xmlns:a16="http://schemas.microsoft.com/office/drawing/2014/main" id="{00000000-0008-0000-1100-00001D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55</xdr:row>
          <xdr:rowOff>53340</xdr:rowOff>
        </xdr:from>
        <xdr:to>
          <xdr:col>4</xdr:col>
          <xdr:colOff>594360</xdr:colOff>
          <xdr:row>55</xdr:row>
          <xdr:rowOff>304800</xdr:rowOff>
        </xdr:to>
        <xdr:sp macro="" textlink="">
          <xdr:nvSpPr>
            <xdr:cNvPr id="46110" name="Check Box 30" hidden="1">
              <a:extLst>
                <a:ext uri="{63B3BB69-23CF-44E3-9099-C40C66FF867C}">
                  <a14:compatExt spid="_x0000_s46110"/>
                </a:ext>
                <a:ext uri="{FF2B5EF4-FFF2-40B4-BE49-F238E27FC236}">
                  <a16:creationId xmlns:a16="http://schemas.microsoft.com/office/drawing/2014/main" id="{00000000-0008-0000-1100-00001E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56</xdr:row>
          <xdr:rowOff>53340</xdr:rowOff>
        </xdr:from>
        <xdr:to>
          <xdr:col>4</xdr:col>
          <xdr:colOff>594360</xdr:colOff>
          <xdr:row>56</xdr:row>
          <xdr:rowOff>304800</xdr:rowOff>
        </xdr:to>
        <xdr:sp macro="" textlink="">
          <xdr:nvSpPr>
            <xdr:cNvPr id="46111" name="Check Box 31" hidden="1">
              <a:extLst>
                <a:ext uri="{63B3BB69-23CF-44E3-9099-C40C66FF867C}">
                  <a14:compatExt spid="_x0000_s46111"/>
                </a:ext>
                <a:ext uri="{FF2B5EF4-FFF2-40B4-BE49-F238E27FC236}">
                  <a16:creationId xmlns:a16="http://schemas.microsoft.com/office/drawing/2014/main" id="{00000000-0008-0000-1100-00001F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58</xdr:row>
          <xdr:rowOff>53340</xdr:rowOff>
        </xdr:from>
        <xdr:to>
          <xdr:col>4</xdr:col>
          <xdr:colOff>594360</xdr:colOff>
          <xdr:row>59</xdr:row>
          <xdr:rowOff>15240</xdr:rowOff>
        </xdr:to>
        <xdr:sp macro="" textlink="">
          <xdr:nvSpPr>
            <xdr:cNvPr id="46113" name="Check Box 33" hidden="1">
              <a:extLst>
                <a:ext uri="{63B3BB69-23CF-44E3-9099-C40C66FF867C}">
                  <a14:compatExt spid="_x0000_s46113"/>
                </a:ext>
                <a:ext uri="{FF2B5EF4-FFF2-40B4-BE49-F238E27FC236}">
                  <a16:creationId xmlns:a16="http://schemas.microsoft.com/office/drawing/2014/main" id="{00000000-0008-0000-1100-000021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59</xdr:row>
          <xdr:rowOff>53340</xdr:rowOff>
        </xdr:from>
        <xdr:to>
          <xdr:col>4</xdr:col>
          <xdr:colOff>594360</xdr:colOff>
          <xdr:row>60</xdr:row>
          <xdr:rowOff>15240</xdr:rowOff>
        </xdr:to>
        <xdr:sp macro="" textlink="">
          <xdr:nvSpPr>
            <xdr:cNvPr id="46114" name="Check Box 34" hidden="1">
              <a:extLst>
                <a:ext uri="{63B3BB69-23CF-44E3-9099-C40C66FF867C}">
                  <a14:compatExt spid="_x0000_s46114"/>
                </a:ext>
                <a:ext uri="{FF2B5EF4-FFF2-40B4-BE49-F238E27FC236}">
                  <a16:creationId xmlns:a16="http://schemas.microsoft.com/office/drawing/2014/main" id="{00000000-0008-0000-1100-000022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57</xdr:row>
          <xdr:rowOff>60960</xdr:rowOff>
        </xdr:from>
        <xdr:to>
          <xdr:col>4</xdr:col>
          <xdr:colOff>571500</xdr:colOff>
          <xdr:row>57</xdr:row>
          <xdr:rowOff>281940</xdr:rowOff>
        </xdr:to>
        <xdr:sp macro="" textlink="">
          <xdr:nvSpPr>
            <xdr:cNvPr id="46115" name="Check Box 35" hidden="1">
              <a:extLst>
                <a:ext uri="{63B3BB69-23CF-44E3-9099-C40C66FF867C}">
                  <a14:compatExt spid="_x0000_s46115"/>
                </a:ext>
                <a:ext uri="{FF2B5EF4-FFF2-40B4-BE49-F238E27FC236}">
                  <a16:creationId xmlns:a16="http://schemas.microsoft.com/office/drawing/2014/main" id="{00000000-0008-0000-1100-000023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67</xdr:row>
          <xdr:rowOff>60960</xdr:rowOff>
        </xdr:from>
        <xdr:to>
          <xdr:col>4</xdr:col>
          <xdr:colOff>624840</xdr:colOff>
          <xdr:row>67</xdr:row>
          <xdr:rowOff>304800</xdr:rowOff>
        </xdr:to>
        <xdr:sp macro="" textlink="">
          <xdr:nvSpPr>
            <xdr:cNvPr id="46141" name="Check Box 61" hidden="1">
              <a:extLst>
                <a:ext uri="{63B3BB69-23CF-44E3-9099-C40C66FF867C}">
                  <a14:compatExt spid="_x0000_s46141"/>
                </a:ext>
                <a:ext uri="{FF2B5EF4-FFF2-40B4-BE49-F238E27FC236}">
                  <a16:creationId xmlns:a16="http://schemas.microsoft.com/office/drawing/2014/main" id="{00000000-0008-0000-1100-00003D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68</xdr:row>
          <xdr:rowOff>60960</xdr:rowOff>
        </xdr:from>
        <xdr:to>
          <xdr:col>4</xdr:col>
          <xdr:colOff>624840</xdr:colOff>
          <xdr:row>68</xdr:row>
          <xdr:rowOff>304800</xdr:rowOff>
        </xdr:to>
        <xdr:sp macro="" textlink="">
          <xdr:nvSpPr>
            <xdr:cNvPr id="46142" name="Check Box 62" hidden="1">
              <a:extLst>
                <a:ext uri="{63B3BB69-23CF-44E3-9099-C40C66FF867C}">
                  <a14:compatExt spid="_x0000_s46142"/>
                </a:ext>
                <a:ext uri="{FF2B5EF4-FFF2-40B4-BE49-F238E27FC236}">
                  <a16:creationId xmlns:a16="http://schemas.microsoft.com/office/drawing/2014/main" id="{00000000-0008-0000-1100-00003E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69</xdr:row>
          <xdr:rowOff>60960</xdr:rowOff>
        </xdr:from>
        <xdr:to>
          <xdr:col>4</xdr:col>
          <xdr:colOff>624840</xdr:colOff>
          <xdr:row>70</xdr:row>
          <xdr:rowOff>0</xdr:rowOff>
        </xdr:to>
        <xdr:sp macro="" textlink="">
          <xdr:nvSpPr>
            <xdr:cNvPr id="46143" name="Check Box 63" hidden="1">
              <a:extLst>
                <a:ext uri="{63B3BB69-23CF-44E3-9099-C40C66FF867C}">
                  <a14:compatExt spid="_x0000_s46143"/>
                </a:ext>
                <a:ext uri="{FF2B5EF4-FFF2-40B4-BE49-F238E27FC236}">
                  <a16:creationId xmlns:a16="http://schemas.microsoft.com/office/drawing/2014/main" id="{00000000-0008-0000-1100-00003F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70</xdr:row>
          <xdr:rowOff>60960</xdr:rowOff>
        </xdr:from>
        <xdr:to>
          <xdr:col>4</xdr:col>
          <xdr:colOff>624840</xdr:colOff>
          <xdr:row>71</xdr:row>
          <xdr:rowOff>0</xdr:rowOff>
        </xdr:to>
        <xdr:sp macro="" textlink="">
          <xdr:nvSpPr>
            <xdr:cNvPr id="46144" name="Check Box 64" hidden="1">
              <a:extLst>
                <a:ext uri="{63B3BB69-23CF-44E3-9099-C40C66FF867C}">
                  <a14:compatExt spid="_x0000_s46144"/>
                </a:ext>
                <a:ext uri="{FF2B5EF4-FFF2-40B4-BE49-F238E27FC236}">
                  <a16:creationId xmlns:a16="http://schemas.microsoft.com/office/drawing/2014/main" id="{00000000-0008-0000-1100-000040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71</xdr:row>
          <xdr:rowOff>15240</xdr:rowOff>
        </xdr:from>
        <xdr:to>
          <xdr:col>4</xdr:col>
          <xdr:colOff>624840</xdr:colOff>
          <xdr:row>72</xdr:row>
          <xdr:rowOff>15240</xdr:rowOff>
        </xdr:to>
        <xdr:sp macro="" textlink="">
          <xdr:nvSpPr>
            <xdr:cNvPr id="46145" name="Check Box 65" hidden="1">
              <a:extLst>
                <a:ext uri="{63B3BB69-23CF-44E3-9099-C40C66FF867C}">
                  <a14:compatExt spid="_x0000_s46145"/>
                </a:ext>
                <a:ext uri="{FF2B5EF4-FFF2-40B4-BE49-F238E27FC236}">
                  <a16:creationId xmlns:a16="http://schemas.microsoft.com/office/drawing/2014/main" id="{00000000-0008-0000-1100-000041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72</xdr:row>
          <xdr:rowOff>15240</xdr:rowOff>
        </xdr:from>
        <xdr:to>
          <xdr:col>4</xdr:col>
          <xdr:colOff>624840</xdr:colOff>
          <xdr:row>73</xdr:row>
          <xdr:rowOff>22860</xdr:rowOff>
        </xdr:to>
        <xdr:sp macro="" textlink="">
          <xdr:nvSpPr>
            <xdr:cNvPr id="46146" name="Check Box 66" hidden="1">
              <a:extLst>
                <a:ext uri="{63B3BB69-23CF-44E3-9099-C40C66FF867C}">
                  <a14:compatExt spid="_x0000_s46146"/>
                </a:ext>
                <a:ext uri="{FF2B5EF4-FFF2-40B4-BE49-F238E27FC236}">
                  <a16:creationId xmlns:a16="http://schemas.microsoft.com/office/drawing/2014/main" id="{00000000-0008-0000-1100-000042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73</xdr:row>
          <xdr:rowOff>60960</xdr:rowOff>
        </xdr:from>
        <xdr:to>
          <xdr:col>4</xdr:col>
          <xdr:colOff>624840</xdr:colOff>
          <xdr:row>73</xdr:row>
          <xdr:rowOff>304800</xdr:rowOff>
        </xdr:to>
        <xdr:sp macro="" textlink="">
          <xdr:nvSpPr>
            <xdr:cNvPr id="46147" name="Check Box 67" hidden="1">
              <a:extLst>
                <a:ext uri="{63B3BB69-23CF-44E3-9099-C40C66FF867C}">
                  <a14:compatExt spid="_x0000_s46147"/>
                </a:ext>
                <a:ext uri="{FF2B5EF4-FFF2-40B4-BE49-F238E27FC236}">
                  <a16:creationId xmlns:a16="http://schemas.microsoft.com/office/drawing/2014/main" id="{00000000-0008-0000-1100-000043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74</xdr:row>
          <xdr:rowOff>60960</xdr:rowOff>
        </xdr:from>
        <xdr:to>
          <xdr:col>4</xdr:col>
          <xdr:colOff>624840</xdr:colOff>
          <xdr:row>74</xdr:row>
          <xdr:rowOff>304800</xdr:rowOff>
        </xdr:to>
        <xdr:sp macro="" textlink="">
          <xdr:nvSpPr>
            <xdr:cNvPr id="46148" name="Check Box 68" hidden="1">
              <a:extLst>
                <a:ext uri="{63B3BB69-23CF-44E3-9099-C40C66FF867C}">
                  <a14:compatExt spid="_x0000_s46148"/>
                </a:ext>
                <a:ext uri="{FF2B5EF4-FFF2-40B4-BE49-F238E27FC236}">
                  <a16:creationId xmlns:a16="http://schemas.microsoft.com/office/drawing/2014/main" id="{00000000-0008-0000-1100-000044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75</xdr:row>
          <xdr:rowOff>60960</xdr:rowOff>
        </xdr:from>
        <xdr:to>
          <xdr:col>4</xdr:col>
          <xdr:colOff>624840</xdr:colOff>
          <xdr:row>76</xdr:row>
          <xdr:rowOff>0</xdr:rowOff>
        </xdr:to>
        <xdr:sp macro="" textlink="">
          <xdr:nvSpPr>
            <xdr:cNvPr id="46149" name="Check Box 69" hidden="1">
              <a:extLst>
                <a:ext uri="{63B3BB69-23CF-44E3-9099-C40C66FF867C}">
                  <a14:compatExt spid="_x0000_s46149"/>
                </a:ext>
                <a:ext uri="{FF2B5EF4-FFF2-40B4-BE49-F238E27FC236}">
                  <a16:creationId xmlns:a16="http://schemas.microsoft.com/office/drawing/2014/main" id="{00000000-0008-0000-1100-000045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76</xdr:row>
          <xdr:rowOff>60960</xdr:rowOff>
        </xdr:from>
        <xdr:to>
          <xdr:col>4</xdr:col>
          <xdr:colOff>624840</xdr:colOff>
          <xdr:row>76</xdr:row>
          <xdr:rowOff>304800</xdr:rowOff>
        </xdr:to>
        <xdr:sp macro="" textlink="">
          <xdr:nvSpPr>
            <xdr:cNvPr id="46150" name="Check Box 70" hidden="1">
              <a:extLst>
                <a:ext uri="{63B3BB69-23CF-44E3-9099-C40C66FF867C}">
                  <a14:compatExt spid="_x0000_s46150"/>
                </a:ext>
                <a:ext uri="{FF2B5EF4-FFF2-40B4-BE49-F238E27FC236}">
                  <a16:creationId xmlns:a16="http://schemas.microsoft.com/office/drawing/2014/main" id="{00000000-0008-0000-1100-000046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77</xdr:row>
          <xdr:rowOff>60960</xdr:rowOff>
        </xdr:from>
        <xdr:to>
          <xdr:col>4</xdr:col>
          <xdr:colOff>624840</xdr:colOff>
          <xdr:row>77</xdr:row>
          <xdr:rowOff>304800</xdr:rowOff>
        </xdr:to>
        <xdr:sp macro="" textlink="">
          <xdr:nvSpPr>
            <xdr:cNvPr id="46151" name="Check Box 71" hidden="1">
              <a:extLst>
                <a:ext uri="{63B3BB69-23CF-44E3-9099-C40C66FF867C}">
                  <a14:compatExt spid="_x0000_s46151"/>
                </a:ext>
                <a:ext uri="{FF2B5EF4-FFF2-40B4-BE49-F238E27FC236}">
                  <a16:creationId xmlns:a16="http://schemas.microsoft.com/office/drawing/2014/main" id="{00000000-0008-0000-1100-000047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78</xdr:row>
          <xdr:rowOff>60960</xdr:rowOff>
        </xdr:from>
        <xdr:to>
          <xdr:col>4</xdr:col>
          <xdr:colOff>624840</xdr:colOff>
          <xdr:row>78</xdr:row>
          <xdr:rowOff>304800</xdr:rowOff>
        </xdr:to>
        <xdr:sp macro="" textlink="">
          <xdr:nvSpPr>
            <xdr:cNvPr id="46152" name="Check Box 72" hidden="1">
              <a:extLst>
                <a:ext uri="{63B3BB69-23CF-44E3-9099-C40C66FF867C}">
                  <a14:compatExt spid="_x0000_s46152"/>
                </a:ext>
                <a:ext uri="{FF2B5EF4-FFF2-40B4-BE49-F238E27FC236}">
                  <a16:creationId xmlns:a16="http://schemas.microsoft.com/office/drawing/2014/main" id="{00000000-0008-0000-1100-000048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79</xdr:row>
          <xdr:rowOff>60960</xdr:rowOff>
        </xdr:from>
        <xdr:to>
          <xdr:col>4</xdr:col>
          <xdr:colOff>624840</xdr:colOff>
          <xdr:row>80</xdr:row>
          <xdr:rowOff>0</xdr:rowOff>
        </xdr:to>
        <xdr:sp macro="" textlink="">
          <xdr:nvSpPr>
            <xdr:cNvPr id="46153" name="Check Box 73" hidden="1">
              <a:extLst>
                <a:ext uri="{63B3BB69-23CF-44E3-9099-C40C66FF867C}">
                  <a14:compatExt spid="_x0000_s46153"/>
                </a:ext>
                <a:ext uri="{FF2B5EF4-FFF2-40B4-BE49-F238E27FC236}">
                  <a16:creationId xmlns:a16="http://schemas.microsoft.com/office/drawing/2014/main" id="{00000000-0008-0000-1100-000049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80</xdr:row>
          <xdr:rowOff>60960</xdr:rowOff>
        </xdr:from>
        <xdr:to>
          <xdr:col>4</xdr:col>
          <xdr:colOff>624840</xdr:colOff>
          <xdr:row>80</xdr:row>
          <xdr:rowOff>304800</xdr:rowOff>
        </xdr:to>
        <xdr:sp macro="" textlink="">
          <xdr:nvSpPr>
            <xdr:cNvPr id="46154" name="Check Box 74" hidden="1">
              <a:extLst>
                <a:ext uri="{63B3BB69-23CF-44E3-9099-C40C66FF867C}">
                  <a14:compatExt spid="_x0000_s46154"/>
                </a:ext>
                <a:ext uri="{FF2B5EF4-FFF2-40B4-BE49-F238E27FC236}">
                  <a16:creationId xmlns:a16="http://schemas.microsoft.com/office/drawing/2014/main" id="{00000000-0008-0000-1100-00004A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81</xdr:row>
          <xdr:rowOff>60960</xdr:rowOff>
        </xdr:from>
        <xdr:to>
          <xdr:col>4</xdr:col>
          <xdr:colOff>624840</xdr:colOff>
          <xdr:row>81</xdr:row>
          <xdr:rowOff>304800</xdr:rowOff>
        </xdr:to>
        <xdr:sp macro="" textlink="">
          <xdr:nvSpPr>
            <xdr:cNvPr id="46155" name="Check Box 75" hidden="1">
              <a:extLst>
                <a:ext uri="{63B3BB69-23CF-44E3-9099-C40C66FF867C}">
                  <a14:compatExt spid="_x0000_s46155"/>
                </a:ext>
                <a:ext uri="{FF2B5EF4-FFF2-40B4-BE49-F238E27FC236}">
                  <a16:creationId xmlns:a16="http://schemas.microsoft.com/office/drawing/2014/main" id="{00000000-0008-0000-1100-00004B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82</xdr:row>
          <xdr:rowOff>60960</xdr:rowOff>
        </xdr:from>
        <xdr:to>
          <xdr:col>4</xdr:col>
          <xdr:colOff>624840</xdr:colOff>
          <xdr:row>83</xdr:row>
          <xdr:rowOff>0</xdr:rowOff>
        </xdr:to>
        <xdr:sp macro="" textlink="">
          <xdr:nvSpPr>
            <xdr:cNvPr id="46156" name="Check Box 76" hidden="1">
              <a:extLst>
                <a:ext uri="{63B3BB69-23CF-44E3-9099-C40C66FF867C}">
                  <a14:compatExt spid="_x0000_s46156"/>
                </a:ext>
                <a:ext uri="{FF2B5EF4-FFF2-40B4-BE49-F238E27FC236}">
                  <a16:creationId xmlns:a16="http://schemas.microsoft.com/office/drawing/2014/main" id="{00000000-0008-0000-1100-00004C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83</xdr:row>
          <xdr:rowOff>60960</xdr:rowOff>
        </xdr:from>
        <xdr:to>
          <xdr:col>4</xdr:col>
          <xdr:colOff>624840</xdr:colOff>
          <xdr:row>84</xdr:row>
          <xdr:rowOff>0</xdr:rowOff>
        </xdr:to>
        <xdr:sp macro="" textlink="">
          <xdr:nvSpPr>
            <xdr:cNvPr id="46157" name="Check Box 77" hidden="1">
              <a:extLst>
                <a:ext uri="{63B3BB69-23CF-44E3-9099-C40C66FF867C}">
                  <a14:compatExt spid="_x0000_s46157"/>
                </a:ext>
                <a:ext uri="{FF2B5EF4-FFF2-40B4-BE49-F238E27FC236}">
                  <a16:creationId xmlns:a16="http://schemas.microsoft.com/office/drawing/2014/main" id="{00000000-0008-0000-1100-00004D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xdr:wsDr>
</file>

<file path=xl/drawings/drawing16.xml><?xml version="1.0" encoding="utf-8"?>
<xdr:wsDr xmlns:xdr="http://schemas.openxmlformats.org/drawingml/2006/spreadsheetDrawing" xmlns:a="http://schemas.openxmlformats.org/drawingml/2006/main">
  <xdr:twoCellAnchor>
    <xdr:from>
      <xdr:col>0</xdr:col>
      <xdr:colOff>76200</xdr:colOff>
      <xdr:row>0</xdr:row>
      <xdr:rowOff>76200</xdr:rowOff>
    </xdr:from>
    <xdr:to>
      <xdr:col>2</xdr:col>
      <xdr:colOff>708660</xdr:colOff>
      <xdr:row>0</xdr:row>
      <xdr:rowOff>292183</xdr:rowOff>
    </xdr:to>
    <xdr:pic>
      <xdr:nvPicPr>
        <xdr:cNvPr id="2" name="Picture 1">
          <a:extLst>
            <a:ext uri="{FF2B5EF4-FFF2-40B4-BE49-F238E27FC236}">
              <a16:creationId xmlns:a16="http://schemas.microsoft.com/office/drawing/2014/main" id="{00000000-0008-0000-1200-000002000000}"/>
            </a:ext>
          </a:extLst>
        </xdr:cNvPr>
        <xdr:cNvPicPr/>
      </xdr:nvPicPr>
      <xdr:blipFill>
        <a:blip xmlns:r="http://schemas.openxmlformats.org/officeDocument/2006/relationships" r:embed="rId1" cstate="print"/>
        <a:stretch>
          <a:fillRect/>
        </a:stretch>
      </xdr:blipFill>
      <xdr:spPr>
        <a:xfrm>
          <a:off x="76200" y="76200"/>
          <a:ext cx="1752600" cy="215983"/>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53340</xdr:colOff>
          <xdr:row>8</xdr:row>
          <xdr:rowOff>53340</xdr:rowOff>
        </xdr:from>
        <xdr:to>
          <xdr:col>4</xdr:col>
          <xdr:colOff>594360</xdr:colOff>
          <xdr:row>8</xdr:row>
          <xdr:rowOff>304800</xdr:rowOff>
        </xdr:to>
        <xdr:sp macro="" textlink="">
          <xdr:nvSpPr>
            <xdr:cNvPr id="47105" name="Check Box 1" hidden="1">
              <a:extLst>
                <a:ext uri="{63B3BB69-23CF-44E3-9099-C40C66FF867C}">
                  <a14:compatExt spid="_x0000_s47105"/>
                </a:ext>
                <a:ext uri="{FF2B5EF4-FFF2-40B4-BE49-F238E27FC236}">
                  <a16:creationId xmlns:a16="http://schemas.microsoft.com/office/drawing/2014/main" id="{00000000-0008-0000-1200-000001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9</xdr:row>
          <xdr:rowOff>53340</xdr:rowOff>
        </xdr:from>
        <xdr:to>
          <xdr:col>4</xdr:col>
          <xdr:colOff>594360</xdr:colOff>
          <xdr:row>10</xdr:row>
          <xdr:rowOff>0</xdr:rowOff>
        </xdr:to>
        <xdr:sp macro="" textlink="">
          <xdr:nvSpPr>
            <xdr:cNvPr id="47106" name="Check Box 2" hidden="1">
              <a:extLst>
                <a:ext uri="{63B3BB69-23CF-44E3-9099-C40C66FF867C}">
                  <a14:compatExt spid="_x0000_s47106"/>
                </a:ext>
                <a:ext uri="{FF2B5EF4-FFF2-40B4-BE49-F238E27FC236}">
                  <a16:creationId xmlns:a16="http://schemas.microsoft.com/office/drawing/2014/main" id="{00000000-0008-0000-1200-000002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10</xdr:row>
          <xdr:rowOff>53340</xdr:rowOff>
        </xdr:from>
        <xdr:to>
          <xdr:col>4</xdr:col>
          <xdr:colOff>594360</xdr:colOff>
          <xdr:row>10</xdr:row>
          <xdr:rowOff>304800</xdr:rowOff>
        </xdr:to>
        <xdr:sp macro="" textlink="">
          <xdr:nvSpPr>
            <xdr:cNvPr id="47107" name="Check Box 3" hidden="1">
              <a:extLst>
                <a:ext uri="{63B3BB69-23CF-44E3-9099-C40C66FF867C}">
                  <a14:compatExt spid="_x0000_s47107"/>
                </a:ext>
                <a:ext uri="{FF2B5EF4-FFF2-40B4-BE49-F238E27FC236}">
                  <a16:creationId xmlns:a16="http://schemas.microsoft.com/office/drawing/2014/main" id="{00000000-0008-0000-1200-000003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11</xdr:row>
          <xdr:rowOff>53340</xdr:rowOff>
        </xdr:from>
        <xdr:to>
          <xdr:col>4</xdr:col>
          <xdr:colOff>594360</xdr:colOff>
          <xdr:row>11</xdr:row>
          <xdr:rowOff>304800</xdr:rowOff>
        </xdr:to>
        <xdr:sp macro="" textlink="">
          <xdr:nvSpPr>
            <xdr:cNvPr id="47108" name="Check Box 4" hidden="1">
              <a:extLst>
                <a:ext uri="{63B3BB69-23CF-44E3-9099-C40C66FF867C}">
                  <a14:compatExt spid="_x0000_s47108"/>
                </a:ext>
                <a:ext uri="{FF2B5EF4-FFF2-40B4-BE49-F238E27FC236}">
                  <a16:creationId xmlns:a16="http://schemas.microsoft.com/office/drawing/2014/main" id="{00000000-0008-0000-1200-000004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12</xdr:row>
          <xdr:rowOff>53340</xdr:rowOff>
        </xdr:from>
        <xdr:to>
          <xdr:col>4</xdr:col>
          <xdr:colOff>594360</xdr:colOff>
          <xdr:row>12</xdr:row>
          <xdr:rowOff>304800</xdr:rowOff>
        </xdr:to>
        <xdr:sp macro="" textlink="">
          <xdr:nvSpPr>
            <xdr:cNvPr id="47109" name="Check Box 5" hidden="1">
              <a:extLst>
                <a:ext uri="{63B3BB69-23CF-44E3-9099-C40C66FF867C}">
                  <a14:compatExt spid="_x0000_s47109"/>
                </a:ext>
                <a:ext uri="{FF2B5EF4-FFF2-40B4-BE49-F238E27FC236}">
                  <a16:creationId xmlns:a16="http://schemas.microsoft.com/office/drawing/2014/main" id="{00000000-0008-0000-1200-000005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13</xdr:row>
          <xdr:rowOff>53340</xdr:rowOff>
        </xdr:from>
        <xdr:to>
          <xdr:col>4</xdr:col>
          <xdr:colOff>594360</xdr:colOff>
          <xdr:row>13</xdr:row>
          <xdr:rowOff>304800</xdr:rowOff>
        </xdr:to>
        <xdr:sp macro="" textlink="">
          <xdr:nvSpPr>
            <xdr:cNvPr id="47110" name="Check Box 6" hidden="1">
              <a:extLst>
                <a:ext uri="{63B3BB69-23CF-44E3-9099-C40C66FF867C}">
                  <a14:compatExt spid="_x0000_s47110"/>
                </a:ext>
                <a:ext uri="{FF2B5EF4-FFF2-40B4-BE49-F238E27FC236}">
                  <a16:creationId xmlns:a16="http://schemas.microsoft.com/office/drawing/2014/main" id="{00000000-0008-0000-1200-000006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14</xdr:row>
          <xdr:rowOff>53340</xdr:rowOff>
        </xdr:from>
        <xdr:to>
          <xdr:col>4</xdr:col>
          <xdr:colOff>594360</xdr:colOff>
          <xdr:row>14</xdr:row>
          <xdr:rowOff>304800</xdr:rowOff>
        </xdr:to>
        <xdr:sp macro="" textlink="">
          <xdr:nvSpPr>
            <xdr:cNvPr id="47111" name="Check Box 7" hidden="1">
              <a:extLst>
                <a:ext uri="{63B3BB69-23CF-44E3-9099-C40C66FF867C}">
                  <a14:compatExt spid="_x0000_s47111"/>
                </a:ext>
                <a:ext uri="{FF2B5EF4-FFF2-40B4-BE49-F238E27FC236}">
                  <a16:creationId xmlns:a16="http://schemas.microsoft.com/office/drawing/2014/main" id="{00000000-0008-0000-1200-000007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15</xdr:row>
          <xdr:rowOff>53340</xdr:rowOff>
        </xdr:from>
        <xdr:to>
          <xdr:col>4</xdr:col>
          <xdr:colOff>594360</xdr:colOff>
          <xdr:row>15</xdr:row>
          <xdr:rowOff>304800</xdr:rowOff>
        </xdr:to>
        <xdr:sp macro="" textlink="">
          <xdr:nvSpPr>
            <xdr:cNvPr id="47112" name="Check Box 8" hidden="1">
              <a:extLst>
                <a:ext uri="{63B3BB69-23CF-44E3-9099-C40C66FF867C}">
                  <a14:compatExt spid="_x0000_s47112"/>
                </a:ext>
                <a:ext uri="{FF2B5EF4-FFF2-40B4-BE49-F238E27FC236}">
                  <a16:creationId xmlns:a16="http://schemas.microsoft.com/office/drawing/2014/main" id="{00000000-0008-0000-1200-000008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16</xdr:row>
          <xdr:rowOff>53340</xdr:rowOff>
        </xdr:from>
        <xdr:to>
          <xdr:col>4</xdr:col>
          <xdr:colOff>594360</xdr:colOff>
          <xdr:row>16</xdr:row>
          <xdr:rowOff>304800</xdr:rowOff>
        </xdr:to>
        <xdr:sp macro="" textlink="">
          <xdr:nvSpPr>
            <xdr:cNvPr id="47113" name="Check Box 9" hidden="1">
              <a:extLst>
                <a:ext uri="{63B3BB69-23CF-44E3-9099-C40C66FF867C}">
                  <a14:compatExt spid="_x0000_s47113"/>
                </a:ext>
                <a:ext uri="{FF2B5EF4-FFF2-40B4-BE49-F238E27FC236}">
                  <a16:creationId xmlns:a16="http://schemas.microsoft.com/office/drawing/2014/main" id="{00000000-0008-0000-1200-000009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17</xdr:row>
          <xdr:rowOff>53340</xdr:rowOff>
        </xdr:from>
        <xdr:to>
          <xdr:col>4</xdr:col>
          <xdr:colOff>594360</xdr:colOff>
          <xdr:row>17</xdr:row>
          <xdr:rowOff>304800</xdr:rowOff>
        </xdr:to>
        <xdr:sp macro="" textlink="">
          <xdr:nvSpPr>
            <xdr:cNvPr id="47114" name="Check Box 10" hidden="1">
              <a:extLst>
                <a:ext uri="{63B3BB69-23CF-44E3-9099-C40C66FF867C}">
                  <a14:compatExt spid="_x0000_s47114"/>
                </a:ext>
                <a:ext uri="{FF2B5EF4-FFF2-40B4-BE49-F238E27FC236}">
                  <a16:creationId xmlns:a16="http://schemas.microsoft.com/office/drawing/2014/main" id="{00000000-0008-0000-1200-00000A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18</xdr:row>
          <xdr:rowOff>53340</xdr:rowOff>
        </xdr:from>
        <xdr:to>
          <xdr:col>4</xdr:col>
          <xdr:colOff>594360</xdr:colOff>
          <xdr:row>19</xdr:row>
          <xdr:rowOff>0</xdr:rowOff>
        </xdr:to>
        <xdr:sp macro="" textlink="">
          <xdr:nvSpPr>
            <xdr:cNvPr id="47115" name="Check Box 11" hidden="1">
              <a:extLst>
                <a:ext uri="{63B3BB69-23CF-44E3-9099-C40C66FF867C}">
                  <a14:compatExt spid="_x0000_s47115"/>
                </a:ext>
                <a:ext uri="{FF2B5EF4-FFF2-40B4-BE49-F238E27FC236}">
                  <a16:creationId xmlns:a16="http://schemas.microsoft.com/office/drawing/2014/main" id="{00000000-0008-0000-1200-00000B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19</xdr:row>
          <xdr:rowOff>53340</xdr:rowOff>
        </xdr:from>
        <xdr:to>
          <xdr:col>4</xdr:col>
          <xdr:colOff>594360</xdr:colOff>
          <xdr:row>20</xdr:row>
          <xdr:rowOff>15240</xdr:rowOff>
        </xdr:to>
        <xdr:sp macro="" textlink="">
          <xdr:nvSpPr>
            <xdr:cNvPr id="47116" name="Check Box 12" hidden="1">
              <a:extLst>
                <a:ext uri="{63B3BB69-23CF-44E3-9099-C40C66FF867C}">
                  <a14:compatExt spid="_x0000_s47116"/>
                </a:ext>
                <a:ext uri="{FF2B5EF4-FFF2-40B4-BE49-F238E27FC236}">
                  <a16:creationId xmlns:a16="http://schemas.microsoft.com/office/drawing/2014/main" id="{00000000-0008-0000-1200-00000C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20</xdr:row>
          <xdr:rowOff>53340</xdr:rowOff>
        </xdr:from>
        <xdr:to>
          <xdr:col>4</xdr:col>
          <xdr:colOff>594360</xdr:colOff>
          <xdr:row>20</xdr:row>
          <xdr:rowOff>304800</xdr:rowOff>
        </xdr:to>
        <xdr:sp macro="" textlink="">
          <xdr:nvSpPr>
            <xdr:cNvPr id="47117" name="Check Box 13" hidden="1">
              <a:extLst>
                <a:ext uri="{63B3BB69-23CF-44E3-9099-C40C66FF867C}">
                  <a14:compatExt spid="_x0000_s47117"/>
                </a:ext>
                <a:ext uri="{FF2B5EF4-FFF2-40B4-BE49-F238E27FC236}">
                  <a16:creationId xmlns:a16="http://schemas.microsoft.com/office/drawing/2014/main" id="{00000000-0008-0000-1200-00000D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27</xdr:row>
          <xdr:rowOff>60960</xdr:rowOff>
        </xdr:from>
        <xdr:to>
          <xdr:col>4</xdr:col>
          <xdr:colOff>624840</xdr:colOff>
          <xdr:row>27</xdr:row>
          <xdr:rowOff>304800</xdr:rowOff>
        </xdr:to>
        <xdr:sp macro="" textlink="">
          <xdr:nvSpPr>
            <xdr:cNvPr id="47118" name="Check Box 14" hidden="1">
              <a:extLst>
                <a:ext uri="{63B3BB69-23CF-44E3-9099-C40C66FF867C}">
                  <a14:compatExt spid="_x0000_s47118"/>
                </a:ext>
                <a:ext uri="{FF2B5EF4-FFF2-40B4-BE49-F238E27FC236}">
                  <a16:creationId xmlns:a16="http://schemas.microsoft.com/office/drawing/2014/main" id="{00000000-0008-0000-1200-00000E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28</xdr:row>
          <xdr:rowOff>60960</xdr:rowOff>
        </xdr:from>
        <xdr:to>
          <xdr:col>4</xdr:col>
          <xdr:colOff>624840</xdr:colOff>
          <xdr:row>28</xdr:row>
          <xdr:rowOff>304800</xdr:rowOff>
        </xdr:to>
        <xdr:sp macro="" textlink="">
          <xdr:nvSpPr>
            <xdr:cNvPr id="47119" name="Check Box 15" hidden="1">
              <a:extLst>
                <a:ext uri="{63B3BB69-23CF-44E3-9099-C40C66FF867C}">
                  <a14:compatExt spid="_x0000_s47119"/>
                </a:ext>
                <a:ext uri="{FF2B5EF4-FFF2-40B4-BE49-F238E27FC236}">
                  <a16:creationId xmlns:a16="http://schemas.microsoft.com/office/drawing/2014/main" id="{00000000-0008-0000-1200-00000F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29</xdr:row>
          <xdr:rowOff>0</xdr:rowOff>
        </xdr:from>
        <xdr:to>
          <xdr:col>4</xdr:col>
          <xdr:colOff>624840</xdr:colOff>
          <xdr:row>30</xdr:row>
          <xdr:rowOff>22860</xdr:rowOff>
        </xdr:to>
        <xdr:sp macro="" textlink="">
          <xdr:nvSpPr>
            <xdr:cNvPr id="47120" name="Check Box 16" hidden="1">
              <a:extLst>
                <a:ext uri="{63B3BB69-23CF-44E3-9099-C40C66FF867C}">
                  <a14:compatExt spid="_x0000_s47120"/>
                </a:ext>
                <a:ext uri="{FF2B5EF4-FFF2-40B4-BE49-F238E27FC236}">
                  <a16:creationId xmlns:a16="http://schemas.microsoft.com/office/drawing/2014/main" id="{00000000-0008-0000-1200-000010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30</xdr:row>
          <xdr:rowOff>60960</xdr:rowOff>
        </xdr:from>
        <xdr:to>
          <xdr:col>4</xdr:col>
          <xdr:colOff>624840</xdr:colOff>
          <xdr:row>30</xdr:row>
          <xdr:rowOff>304800</xdr:rowOff>
        </xdr:to>
        <xdr:sp macro="" textlink="">
          <xdr:nvSpPr>
            <xdr:cNvPr id="47121" name="Check Box 17" hidden="1">
              <a:extLst>
                <a:ext uri="{63B3BB69-23CF-44E3-9099-C40C66FF867C}">
                  <a14:compatExt spid="_x0000_s47121"/>
                </a:ext>
                <a:ext uri="{FF2B5EF4-FFF2-40B4-BE49-F238E27FC236}">
                  <a16:creationId xmlns:a16="http://schemas.microsoft.com/office/drawing/2014/main" id="{00000000-0008-0000-1200-000011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31</xdr:row>
          <xdr:rowOff>60960</xdr:rowOff>
        </xdr:from>
        <xdr:to>
          <xdr:col>4</xdr:col>
          <xdr:colOff>624840</xdr:colOff>
          <xdr:row>31</xdr:row>
          <xdr:rowOff>304800</xdr:rowOff>
        </xdr:to>
        <xdr:sp macro="" textlink="">
          <xdr:nvSpPr>
            <xdr:cNvPr id="47122" name="Check Box 18" hidden="1">
              <a:extLst>
                <a:ext uri="{63B3BB69-23CF-44E3-9099-C40C66FF867C}">
                  <a14:compatExt spid="_x0000_s47122"/>
                </a:ext>
                <a:ext uri="{FF2B5EF4-FFF2-40B4-BE49-F238E27FC236}">
                  <a16:creationId xmlns:a16="http://schemas.microsoft.com/office/drawing/2014/main" id="{00000000-0008-0000-1200-000012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32</xdr:row>
          <xdr:rowOff>53340</xdr:rowOff>
        </xdr:from>
        <xdr:to>
          <xdr:col>4</xdr:col>
          <xdr:colOff>624840</xdr:colOff>
          <xdr:row>33</xdr:row>
          <xdr:rowOff>0</xdr:rowOff>
        </xdr:to>
        <xdr:sp macro="" textlink="">
          <xdr:nvSpPr>
            <xdr:cNvPr id="47123" name="Check Box 19" hidden="1">
              <a:extLst>
                <a:ext uri="{63B3BB69-23CF-44E3-9099-C40C66FF867C}">
                  <a14:compatExt spid="_x0000_s47123"/>
                </a:ext>
                <a:ext uri="{FF2B5EF4-FFF2-40B4-BE49-F238E27FC236}">
                  <a16:creationId xmlns:a16="http://schemas.microsoft.com/office/drawing/2014/main" id="{00000000-0008-0000-1200-000013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33</xdr:row>
          <xdr:rowOff>60960</xdr:rowOff>
        </xdr:from>
        <xdr:to>
          <xdr:col>4</xdr:col>
          <xdr:colOff>624840</xdr:colOff>
          <xdr:row>33</xdr:row>
          <xdr:rowOff>304800</xdr:rowOff>
        </xdr:to>
        <xdr:sp macro="" textlink="">
          <xdr:nvSpPr>
            <xdr:cNvPr id="47124" name="Check Box 20" hidden="1">
              <a:extLst>
                <a:ext uri="{63B3BB69-23CF-44E3-9099-C40C66FF867C}">
                  <a14:compatExt spid="_x0000_s47124"/>
                </a:ext>
                <a:ext uri="{FF2B5EF4-FFF2-40B4-BE49-F238E27FC236}">
                  <a16:creationId xmlns:a16="http://schemas.microsoft.com/office/drawing/2014/main" id="{00000000-0008-0000-1200-000014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34</xdr:row>
          <xdr:rowOff>60960</xdr:rowOff>
        </xdr:from>
        <xdr:to>
          <xdr:col>4</xdr:col>
          <xdr:colOff>624840</xdr:colOff>
          <xdr:row>34</xdr:row>
          <xdr:rowOff>304800</xdr:rowOff>
        </xdr:to>
        <xdr:sp macro="" textlink="">
          <xdr:nvSpPr>
            <xdr:cNvPr id="47125" name="Check Box 21" hidden="1">
              <a:extLst>
                <a:ext uri="{63B3BB69-23CF-44E3-9099-C40C66FF867C}">
                  <a14:compatExt spid="_x0000_s47125"/>
                </a:ext>
                <a:ext uri="{FF2B5EF4-FFF2-40B4-BE49-F238E27FC236}">
                  <a16:creationId xmlns:a16="http://schemas.microsoft.com/office/drawing/2014/main" id="{00000000-0008-0000-1200-000015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41</xdr:row>
          <xdr:rowOff>53340</xdr:rowOff>
        </xdr:from>
        <xdr:to>
          <xdr:col>4</xdr:col>
          <xdr:colOff>624840</xdr:colOff>
          <xdr:row>41</xdr:row>
          <xdr:rowOff>266700</xdr:rowOff>
        </xdr:to>
        <xdr:sp macro="" textlink="">
          <xdr:nvSpPr>
            <xdr:cNvPr id="47126" name="Check Box 22" hidden="1">
              <a:extLst>
                <a:ext uri="{63B3BB69-23CF-44E3-9099-C40C66FF867C}">
                  <a14:compatExt spid="_x0000_s47126"/>
                </a:ext>
                <a:ext uri="{FF2B5EF4-FFF2-40B4-BE49-F238E27FC236}">
                  <a16:creationId xmlns:a16="http://schemas.microsoft.com/office/drawing/2014/main" id="{00000000-0008-0000-1200-000016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42</xdr:row>
          <xdr:rowOff>53340</xdr:rowOff>
        </xdr:from>
        <xdr:to>
          <xdr:col>4</xdr:col>
          <xdr:colOff>624840</xdr:colOff>
          <xdr:row>42</xdr:row>
          <xdr:rowOff>266700</xdr:rowOff>
        </xdr:to>
        <xdr:sp macro="" textlink="">
          <xdr:nvSpPr>
            <xdr:cNvPr id="47136" name="Check Box 32" hidden="1">
              <a:extLst>
                <a:ext uri="{63B3BB69-23CF-44E3-9099-C40C66FF867C}">
                  <a14:compatExt spid="_x0000_s47136"/>
                </a:ext>
                <a:ext uri="{FF2B5EF4-FFF2-40B4-BE49-F238E27FC236}">
                  <a16:creationId xmlns:a16="http://schemas.microsoft.com/office/drawing/2014/main" id="{00000000-0008-0000-1200-000020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43</xdr:row>
          <xdr:rowOff>53340</xdr:rowOff>
        </xdr:from>
        <xdr:to>
          <xdr:col>4</xdr:col>
          <xdr:colOff>624840</xdr:colOff>
          <xdr:row>43</xdr:row>
          <xdr:rowOff>266700</xdr:rowOff>
        </xdr:to>
        <xdr:sp macro="" textlink="">
          <xdr:nvSpPr>
            <xdr:cNvPr id="47137" name="Check Box 33" hidden="1">
              <a:extLst>
                <a:ext uri="{63B3BB69-23CF-44E3-9099-C40C66FF867C}">
                  <a14:compatExt spid="_x0000_s47137"/>
                </a:ext>
                <a:ext uri="{FF2B5EF4-FFF2-40B4-BE49-F238E27FC236}">
                  <a16:creationId xmlns:a16="http://schemas.microsoft.com/office/drawing/2014/main" id="{00000000-0008-0000-1200-000021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44</xdr:row>
          <xdr:rowOff>53340</xdr:rowOff>
        </xdr:from>
        <xdr:to>
          <xdr:col>4</xdr:col>
          <xdr:colOff>624840</xdr:colOff>
          <xdr:row>44</xdr:row>
          <xdr:rowOff>266700</xdr:rowOff>
        </xdr:to>
        <xdr:sp macro="" textlink="">
          <xdr:nvSpPr>
            <xdr:cNvPr id="47138" name="Check Box 34" hidden="1">
              <a:extLst>
                <a:ext uri="{63B3BB69-23CF-44E3-9099-C40C66FF867C}">
                  <a14:compatExt spid="_x0000_s47138"/>
                </a:ext>
                <a:ext uri="{FF2B5EF4-FFF2-40B4-BE49-F238E27FC236}">
                  <a16:creationId xmlns:a16="http://schemas.microsoft.com/office/drawing/2014/main" id="{00000000-0008-0000-1200-000022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45</xdr:row>
          <xdr:rowOff>53340</xdr:rowOff>
        </xdr:from>
        <xdr:to>
          <xdr:col>4</xdr:col>
          <xdr:colOff>624840</xdr:colOff>
          <xdr:row>45</xdr:row>
          <xdr:rowOff>266700</xdr:rowOff>
        </xdr:to>
        <xdr:sp macro="" textlink="">
          <xdr:nvSpPr>
            <xdr:cNvPr id="47139" name="Check Box 35" hidden="1">
              <a:extLst>
                <a:ext uri="{63B3BB69-23CF-44E3-9099-C40C66FF867C}">
                  <a14:compatExt spid="_x0000_s47139"/>
                </a:ext>
                <a:ext uri="{FF2B5EF4-FFF2-40B4-BE49-F238E27FC236}">
                  <a16:creationId xmlns:a16="http://schemas.microsoft.com/office/drawing/2014/main" id="{00000000-0008-0000-1200-000023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46</xdr:row>
          <xdr:rowOff>53340</xdr:rowOff>
        </xdr:from>
        <xdr:to>
          <xdr:col>4</xdr:col>
          <xdr:colOff>624840</xdr:colOff>
          <xdr:row>46</xdr:row>
          <xdr:rowOff>266700</xdr:rowOff>
        </xdr:to>
        <xdr:sp macro="" textlink="">
          <xdr:nvSpPr>
            <xdr:cNvPr id="47140" name="Check Box 36" hidden="1">
              <a:extLst>
                <a:ext uri="{63B3BB69-23CF-44E3-9099-C40C66FF867C}">
                  <a14:compatExt spid="_x0000_s47140"/>
                </a:ext>
                <a:ext uri="{FF2B5EF4-FFF2-40B4-BE49-F238E27FC236}">
                  <a16:creationId xmlns:a16="http://schemas.microsoft.com/office/drawing/2014/main" id="{00000000-0008-0000-1200-000024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47</xdr:row>
          <xdr:rowOff>53340</xdr:rowOff>
        </xdr:from>
        <xdr:to>
          <xdr:col>4</xdr:col>
          <xdr:colOff>624840</xdr:colOff>
          <xdr:row>47</xdr:row>
          <xdr:rowOff>320040</xdr:rowOff>
        </xdr:to>
        <xdr:sp macro="" textlink="">
          <xdr:nvSpPr>
            <xdr:cNvPr id="47141" name="Check Box 37" hidden="1">
              <a:extLst>
                <a:ext uri="{63B3BB69-23CF-44E3-9099-C40C66FF867C}">
                  <a14:compatExt spid="_x0000_s47141"/>
                </a:ext>
                <a:ext uri="{FF2B5EF4-FFF2-40B4-BE49-F238E27FC236}">
                  <a16:creationId xmlns:a16="http://schemas.microsoft.com/office/drawing/2014/main" id="{00000000-0008-0000-1200-000025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48</xdr:row>
          <xdr:rowOff>53340</xdr:rowOff>
        </xdr:from>
        <xdr:to>
          <xdr:col>4</xdr:col>
          <xdr:colOff>624840</xdr:colOff>
          <xdr:row>48</xdr:row>
          <xdr:rowOff>327660</xdr:rowOff>
        </xdr:to>
        <xdr:sp macro="" textlink="">
          <xdr:nvSpPr>
            <xdr:cNvPr id="47142" name="Check Box 38" hidden="1">
              <a:extLst>
                <a:ext uri="{63B3BB69-23CF-44E3-9099-C40C66FF867C}">
                  <a14:compatExt spid="_x0000_s47142"/>
                </a:ext>
                <a:ext uri="{FF2B5EF4-FFF2-40B4-BE49-F238E27FC236}">
                  <a16:creationId xmlns:a16="http://schemas.microsoft.com/office/drawing/2014/main" id="{00000000-0008-0000-1200-000026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49</xdr:row>
          <xdr:rowOff>53340</xdr:rowOff>
        </xdr:from>
        <xdr:to>
          <xdr:col>4</xdr:col>
          <xdr:colOff>624840</xdr:colOff>
          <xdr:row>49</xdr:row>
          <xdr:rowOff>266700</xdr:rowOff>
        </xdr:to>
        <xdr:sp macro="" textlink="">
          <xdr:nvSpPr>
            <xdr:cNvPr id="47143" name="Check Box 39" hidden="1">
              <a:extLst>
                <a:ext uri="{63B3BB69-23CF-44E3-9099-C40C66FF867C}">
                  <a14:compatExt spid="_x0000_s47143"/>
                </a:ext>
                <a:ext uri="{FF2B5EF4-FFF2-40B4-BE49-F238E27FC236}">
                  <a16:creationId xmlns:a16="http://schemas.microsoft.com/office/drawing/2014/main" id="{00000000-0008-0000-1200-000027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50</xdr:row>
          <xdr:rowOff>53340</xdr:rowOff>
        </xdr:from>
        <xdr:to>
          <xdr:col>4</xdr:col>
          <xdr:colOff>624840</xdr:colOff>
          <xdr:row>50</xdr:row>
          <xdr:rowOff>190500</xdr:rowOff>
        </xdr:to>
        <xdr:sp macro="" textlink="">
          <xdr:nvSpPr>
            <xdr:cNvPr id="47144" name="Check Box 40" hidden="1">
              <a:extLst>
                <a:ext uri="{63B3BB69-23CF-44E3-9099-C40C66FF867C}">
                  <a14:compatExt spid="_x0000_s47144"/>
                </a:ext>
                <a:ext uri="{FF2B5EF4-FFF2-40B4-BE49-F238E27FC236}">
                  <a16:creationId xmlns:a16="http://schemas.microsoft.com/office/drawing/2014/main" id="{00000000-0008-0000-1200-000028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57</xdr:row>
          <xdr:rowOff>53340</xdr:rowOff>
        </xdr:from>
        <xdr:to>
          <xdr:col>4</xdr:col>
          <xdr:colOff>624840</xdr:colOff>
          <xdr:row>57</xdr:row>
          <xdr:rowOff>289560</xdr:rowOff>
        </xdr:to>
        <xdr:sp macro="" textlink="">
          <xdr:nvSpPr>
            <xdr:cNvPr id="47145" name="Check Box 41" hidden="1">
              <a:extLst>
                <a:ext uri="{63B3BB69-23CF-44E3-9099-C40C66FF867C}">
                  <a14:compatExt spid="_x0000_s47145"/>
                </a:ext>
                <a:ext uri="{FF2B5EF4-FFF2-40B4-BE49-F238E27FC236}">
                  <a16:creationId xmlns:a16="http://schemas.microsoft.com/office/drawing/2014/main" id="{00000000-0008-0000-1200-000029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58</xdr:row>
          <xdr:rowOff>53340</xdr:rowOff>
        </xdr:from>
        <xdr:to>
          <xdr:col>4</xdr:col>
          <xdr:colOff>624840</xdr:colOff>
          <xdr:row>58</xdr:row>
          <xdr:rowOff>289560</xdr:rowOff>
        </xdr:to>
        <xdr:sp macro="" textlink="">
          <xdr:nvSpPr>
            <xdr:cNvPr id="47146" name="Check Box 42" hidden="1">
              <a:extLst>
                <a:ext uri="{63B3BB69-23CF-44E3-9099-C40C66FF867C}">
                  <a14:compatExt spid="_x0000_s47146"/>
                </a:ext>
                <a:ext uri="{FF2B5EF4-FFF2-40B4-BE49-F238E27FC236}">
                  <a16:creationId xmlns:a16="http://schemas.microsoft.com/office/drawing/2014/main" id="{00000000-0008-0000-1200-00002A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59</xdr:row>
          <xdr:rowOff>53340</xdr:rowOff>
        </xdr:from>
        <xdr:to>
          <xdr:col>4</xdr:col>
          <xdr:colOff>624840</xdr:colOff>
          <xdr:row>59</xdr:row>
          <xdr:rowOff>289560</xdr:rowOff>
        </xdr:to>
        <xdr:sp macro="" textlink="">
          <xdr:nvSpPr>
            <xdr:cNvPr id="47147" name="Check Box 43" hidden="1">
              <a:extLst>
                <a:ext uri="{63B3BB69-23CF-44E3-9099-C40C66FF867C}">
                  <a14:compatExt spid="_x0000_s47147"/>
                </a:ext>
                <a:ext uri="{FF2B5EF4-FFF2-40B4-BE49-F238E27FC236}">
                  <a16:creationId xmlns:a16="http://schemas.microsoft.com/office/drawing/2014/main" id="{00000000-0008-0000-1200-00002B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60</xdr:row>
          <xdr:rowOff>53340</xdr:rowOff>
        </xdr:from>
        <xdr:to>
          <xdr:col>4</xdr:col>
          <xdr:colOff>624840</xdr:colOff>
          <xdr:row>60</xdr:row>
          <xdr:rowOff>289560</xdr:rowOff>
        </xdr:to>
        <xdr:sp macro="" textlink="">
          <xdr:nvSpPr>
            <xdr:cNvPr id="47148" name="Check Box 44" hidden="1">
              <a:extLst>
                <a:ext uri="{63B3BB69-23CF-44E3-9099-C40C66FF867C}">
                  <a14:compatExt spid="_x0000_s47148"/>
                </a:ext>
                <a:ext uri="{FF2B5EF4-FFF2-40B4-BE49-F238E27FC236}">
                  <a16:creationId xmlns:a16="http://schemas.microsoft.com/office/drawing/2014/main" id="{00000000-0008-0000-1200-00002C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61</xdr:row>
          <xdr:rowOff>53340</xdr:rowOff>
        </xdr:from>
        <xdr:to>
          <xdr:col>4</xdr:col>
          <xdr:colOff>624840</xdr:colOff>
          <xdr:row>61</xdr:row>
          <xdr:rowOff>289560</xdr:rowOff>
        </xdr:to>
        <xdr:sp macro="" textlink="">
          <xdr:nvSpPr>
            <xdr:cNvPr id="47149" name="Check Box 45" hidden="1">
              <a:extLst>
                <a:ext uri="{63B3BB69-23CF-44E3-9099-C40C66FF867C}">
                  <a14:compatExt spid="_x0000_s47149"/>
                </a:ext>
                <a:ext uri="{FF2B5EF4-FFF2-40B4-BE49-F238E27FC236}">
                  <a16:creationId xmlns:a16="http://schemas.microsoft.com/office/drawing/2014/main" id="{00000000-0008-0000-1200-00002D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62</xdr:row>
          <xdr:rowOff>53340</xdr:rowOff>
        </xdr:from>
        <xdr:to>
          <xdr:col>4</xdr:col>
          <xdr:colOff>624840</xdr:colOff>
          <xdr:row>62</xdr:row>
          <xdr:rowOff>320040</xdr:rowOff>
        </xdr:to>
        <xdr:sp macro="" textlink="">
          <xdr:nvSpPr>
            <xdr:cNvPr id="47150" name="Check Box 46" hidden="1">
              <a:extLst>
                <a:ext uri="{63B3BB69-23CF-44E3-9099-C40C66FF867C}">
                  <a14:compatExt spid="_x0000_s47150"/>
                </a:ext>
                <a:ext uri="{FF2B5EF4-FFF2-40B4-BE49-F238E27FC236}">
                  <a16:creationId xmlns:a16="http://schemas.microsoft.com/office/drawing/2014/main" id="{00000000-0008-0000-1200-00002E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63</xdr:row>
          <xdr:rowOff>53340</xdr:rowOff>
        </xdr:from>
        <xdr:to>
          <xdr:col>4</xdr:col>
          <xdr:colOff>624840</xdr:colOff>
          <xdr:row>63</xdr:row>
          <xdr:rowOff>289560</xdr:rowOff>
        </xdr:to>
        <xdr:sp macro="" textlink="">
          <xdr:nvSpPr>
            <xdr:cNvPr id="47151" name="Check Box 47" hidden="1">
              <a:extLst>
                <a:ext uri="{63B3BB69-23CF-44E3-9099-C40C66FF867C}">
                  <a14:compatExt spid="_x0000_s47151"/>
                </a:ext>
                <a:ext uri="{FF2B5EF4-FFF2-40B4-BE49-F238E27FC236}">
                  <a16:creationId xmlns:a16="http://schemas.microsoft.com/office/drawing/2014/main" id="{00000000-0008-0000-1200-00002F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64</xdr:row>
          <xdr:rowOff>53340</xdr:rowOff>
        </xdr:from>
        <xdr:to>
          <xdr:col>4</xdr:col>
          <xdr:colOff>624840</xdr:colOff>
          <xdr:row>64</xdr:row>
          <xdr:rowOff>289560</xdr:rowOff>
        </xdr:to>
        <xdr:sp macro="" textlink="">
          <xdr:nvSpPr>
            <xdr:cNvPr id="47152" name="Check Box 48" hidden="1">
              <a:extLst>
                <a:ext uri="{63B3BB69-23CF-44E3-9099-C40C66FF867C}">
                  <a14:compatExt spid="_x0000_s47152"/>
                </a:ext>
                <a:ext uri="{FF2B5EF4-FFF2-40B4-BE49-F238E27FC236}">
                  <a16:creationId xmlns:a16="http://schemas.microsoft.com/office/drawing/2014/main" id="{00000000-0008-0000-1200-000030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65</xdr:row>
          <xdr:rowOff>38100</xdr:rowOff>
        </xdr:from>
        <xdr:to>
          <xdr:col>4</xdr:col>
          <xdr:colOff>624840</xdr:colOff>
          <xdr:row>65</xdr:row>
          <xdr:rowOff>327660</xdr:rowOff>
        </xdr:to>
        <xdr:sp macro="" textlink="">
          <xdr:nvSpPr>
            <xdr:cNvPr id="47153" name="Check Box 49" hidden="1">
              <a:extLst>
                <a:ext uri="{63B3BB69-23CF-44E3-9099-C40C66FF867C}">
                  <a14:compatExt spid="_x0000_s47153"/>
                </a:ext>
                <a:ext uri="{FF2B5EF4-FFF2-40B4-BE49-F238E27FC236}">
                  <a16:creationId xmlns:a16="http://schemas.microsoft.com/office/drawing/2014/main" id="{00000000-0008-0000-1200-000031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66</xdr:row>
          <xdr:rowOff>53340</xdr:rowOff>
        </xdr:from>
        <xdr:to>
          <xdr:col>4</xdr:col>
          <xdr:colOff>624840</xdr:colOff>
          <xdr:row>66</xdr:row>
          <xdr:rowOff>289560</xdr:rowOff>
        </xdr:to>
        <xdr:sp macro="" textlink="">
          <xdr:nvSpPr>
            <xdr:cNvPr id="47154" name="Check Box 50" hidden="1">
              <a:extLst>
                <a:ext uri="{63B3BB69-23CF-44E3-9099-C40C66FF867C}">
                  <a14:compatExt spid="_x0000_s47154"/>
                </a:ext>
                <a:ext uri="{FF2B5EF4-FFF2-40B4-BE49-F238E27FC236}">
                  <a16:creationId xmlns:a16="http://schemas.microsoft.com/office/drawing/2014/main" id="{00000000-0008-0000-1200-000032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67</xdr:row>
          <xdr:rowOff>15240</xdr:rowOff>
        </xdr:from>
        <xdr:to>
          <xdr:col>4</xdr:col>
          <xdr:colOff>624840</xdr:colOff>
          <xdr:row>68</xdr:row>
          <xdr:rowOff>22860</xdr:rowOff>
        </xdr:to>
        <xdr:sp macro="" textlink="">
          <xdr:nvSpPr>
            <xdr:cNvPr id="47155" name="Check Box 51" hidden="1">
              <a:extLst>
                <a:ext uri="{63B3BB69-23CF-44E3-9099-C40C66FF867C}">
                  <a14:compatExt spid="_x0000_s47155"/>
                </a:ext>
                <a:ext uri="{FF2B5EF4-FFF2-40B4-BE49-F238E27FC236}">
                  <a16:creationId xmlns:a16="http://schemas.microsoft.com/office/drawing/2014/main" id="{00000000-0008-0000-1200-000033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75</xdr:row>
          <xdr:rowOff>53340</xdr:rowOff>
        </xdr:from>
        <xdr:to>
          <xdr:col>4</xdr:col>
          <xdr:colOff>594360</xdr:colOff>
          <xdr:row>75</xdr:row>
          <xdr:rowOff>320040</xdr:rowOff>
        </xdr:to>
        <xdr:sp macro="" textlink="">
          <xdr:nvSpPr>
            <xdr:cNvPr id="47156" name="Check Box 52" hidden="1">
              <a:extLst>
                <a:ext uri="{63B3BB69-23CF-44E3-9099-C40C66FF867C}">
                  <a14:compatExt spid="_x0000_s47156"/>
                </a:ext>
                <a:ext uri="{FF2B5EF4-FFF2-40B4-BE49-F238E27FC236}">
                  <a16:creationId xmlns:a16="http://schemas.microsoft.com/office/drawing/2014/main" id="{00000000-0008-0000-1200-000034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76</xdr:row>
          <xdr:rowOff>22860</xdr:rowOff>
        </xdr:from>
        <xdr:to>
          <xdr:col>4</xdr:col>
          <xdr:colOff>594360</xdr:colOff>
          <xdr:row>76</xdr:row>
          <xdr:rowOff>266700</xdr:rowOff>
        </xdr:to>
        <xdr:sp macro="" textlink="">
          <xdr:nvSpPr>
            <xdr:cNvPr id="47157" name="Check Box 53" hidden="1">
              <a:extLst>
                <a:ext uri="{63B3BB69-23CF-44E3-9099-C40C66FF867C}">
                  <a14:compatExt spid="_x0000_s47157"/>
                </a:ext>
                <a:ext uri="{FF2B5EF4-FFF2-40B4-BE49-F238E27FC236}">
                  <a16:creationId xmlns:a16="http://schemas.microsoft.com/office/drawing/2014/main" id="{00000000-0008-0000-1200-000035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77</xdr:row>
          <xdr:rowOff>53340</xdr:rowOff>
        </xdr:from>
        <xdr:to>
          <xdr:col>4</xdr:col>
          <xdr:colOff>594360</xdr:colOff>
          <xdr:row>77</xdr:row>
          <xdr:rowOff>320040</xdr:rowOff>
        </xdr:to>
        <xdr:sp macro="" textlink="">
          <xdr:nvSpPr>
            <xdr:cNvPr id="47158" name="Check Box 54" hidden="1">
              <a:extLst>
                <a:ext uri="{63B3BB69-23CF-44E3-9099-C40C66FF867C}">
                  <a14:compatExt spid="_x0000_s47158"/>
                </a:ext>
                <a:ext uri="{FF2B5EF4-FFF2-40B4-BE49-F238E27FC236}">
                  <a16:creationId xmlns:a16="http://schemas.microsoft.com/office/drawing/2014/main" id="{00000000-0008-0000-1200-000036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78</xdr:row>
          <xdr:rowOff>53340</xdr:rowOff>
        </xdr:from>
        <xdr:to>
          <xdr:col>4</xdr:col>
          <xdr:colOff>594360</xdr:colOff>
          <xdr:row>78</xdr:row>
          <xdr:rowOff>320040</xdr:rowOff>
        </xdr:to>
        <xdr:sp macro="" textlink="">
          <xdr:nvSpPr>
            <xdr:cNvPr id="47159" name="Check Box 55" hidden="1">
              <a:extLst>
                <a:ext uri="{63B3BB69-23CF-44E3-9099-C40C66FF867C}">
                  <a14:compatExt spid="_x0000_s47159"/>
                </a:ext>
                <a:ext uri="{FF2B5EF4-FFF2-40B4-BE49-F238E27FC236}">
                  <a16:creationId xmlns:a16="http://schemas.microsoft.com/office/drawing/2014/main" id="{00000000-0008-0000-1200-000037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79</xdr:row>
          <xdr:rowOff>53340</xdr:rowOff>
        </xdr:from>
        <xdr:to>
          <xdr:col>4</xdr:col>
          <xdr:colOff>594360</xdr:colOff>
          <xdr:row>79</xdr:row>
          <xdr:rowOff>320040</xdr:rowOff>
        </xdr:to>
        <xdr:sp macro="" textlink="">
          <xdr:nvSpPr>
            <xdr:cNvPr id="47160" name="Check Box 56" hidden="1">
              <a:extLst>
                <a:ext uri="{63B3BB69-23CF-44E3-9099-C40C66FF867C}">
                  <a14:compatExt spid="_x0000_s47160"/>
                </a:ext>
                <a:ext uri="{FF2B5EF4-FFF2-40B4-BE49-F238E27FC236}">
                  <a16:creationId xmlns:a16="http://schemas.microsoft.com/office/drawing/2014/main" id="{00000000-0008-0000-1200-000038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80</xdr:row>
          <xdr:rowOff>53340</xdr:rowOff>
        </xdr:from>
        <xdr:to>
          <xdr:col>4</xdr:col>
          <xdr:colOff>594360</xdr:colOff>
          <xdr:row>80</xdr:row>
          <xdr:rowOff>320040</xdr:rowOff>
        </xdr:to>
        <xdr:sp macro="" textlink="">
          <xdr:nvSpPr>
            <xdr:cNvPr id="47161" name="Check Box 57" hidden="1">
              <a:extLst>
                <a:ext uri="{63B3BB69-23CF-44E3-9099-C40C66FF867C}">
                  <a14:compatExt spid="_x0000_s47161"/>
                </a:ext>
                <a:ext uri="{FF2B5EF4-FFF2-40B4-BE49-F238E27FC236}">
                  <a16:creationId xmlns:a16="http://schemas.microsoft.com/office/drawing/2014/main" id="{00000000-0008-0000-1200-000039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81</xdr:row>
          <xdr:rowOff>53340</xdr:rowOff>
        </xdr:from>
        <xdr:to>
          <xdr:col>4</xdr:col>
          <xdr:colOff>594360</xdr:colOff>
          <xdr:row>81</xdr:row>
          <xdr:rowOff>320040</xdr:rowOff>
        </xdr:to>
        <xdr:sp macro="" textlink="">
          <xdr:nvSpPr>
            <xdr:cNvPr id="47162" name="Check Box 58" hidden="1">
              <a:extLst>
                <a:ext uri="{63B3BB69-23CF-44E3-9099-C40C66FF867C}">
                  <a14:compatExt spid="_x0000_s47162"/>
                </a:ext>
                <a:ext uri="{FF2B5EF4-FFF2-40B4-BE49-F238E27FC236}">
                  <a16:creationId xmlns:a16="http://schemas.microsoft.com/office/drawing/2014/main" id="{00000000-0008-0000-1200-00003A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82</xdr:row>
          <xdr:rowOff>53340</xdr:rowOff>
        </xdr:from>
        <xdr:to>
          <xdr:col>4</xdr:col>
          <xdr:colOff>594360</xdr:colOff>
          <xdr:row>82</xdr:row>
          <xdr:rowOff>320040</xdr:rowOff>
        </xdr:to>
        <xdr:sp macro="" textlink="">
          <xdr:nvSpPr>
            <xdr:cNvPr id="47163" name="Check Box 59" hidden="1">
              <a:extLst>
                <a:ext uri="{63B3BB69-23CF-44E3-9099-C40C66FF867C}">
                  <a14:compatExt spid="_x0000_s47163"/>
                </a:ext>
                <a:ext uri="{FF2B5EF4-FFF2-40B4-BE49-F238E27FC236}">
                  <a16:creationId xmlns:a16="http://schemas.microsoft.com/office/drawing/2014/main" id="{00000000-0008-0000-1200-00003B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83</xdr:row>
          <xdr:rowOff>53340</xdr:rowOff>
        </xdr:from>
        <xdr:to>
          <xdr:col>4</xdr:col>
          <xdr:colOff>594360</xdr:colOff>
          <xdr:row>83</xdr:row>
          <xdr:rowOff>320040</xdr:rowOff>
        </xdr:to>
        <xdr:sp macro="" textlink="">
          <xdr:nvSpPr>
            <xdr:cNvPr id="47164" name="Check Box 60" hidden="1">
              <a:extLst>
                <a:ext uri="{63B3BB69-23CF-44E3-9099-C40C66FF867C}">
                  <a14:compatExt spid="_x0000_s47164"/>
                </a:ext>
                <a:ext uri="{FF2B5EF4-FFF2-40B4-BE49-F238E27FC236}">
                  <a16:creationId xmlns:a16="http://schemas.microsoft.com/office/drawing/2014/main" id="{00000000-0008-0000-1200-00003C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84</xdr:row>
          <xdr:rowOff>53340</xdr:rowOff>
        </xdr:from>
        <xdr:to>
          <xdr:col>4</xdr:col>
          <xdr:colOff>594360</xdr:colOff>
          <xdr:row>85</xdr:row>
          <xdr:rowOff>0</xdr:rowOff>
        </xdr:to>
        <xdr:sp macro="" textlink="">
          <xdr:nvSpPr>
            <xdr:cNvPr id="47165" name="Check Box 61" hidden="1">
              <a:extLst>
                <a:ext uri="{63B3BB69-23CF-44E3-9099-C40C66FF867C}">
                  <a14:compatExt spid="_x0000_s47165"/>
                </a:ext>
                <a:ext uri="{FF2B5EF4-FFF2-40B4-BE49-F238E27FC236}">
                  <a16:creationId xmlns:a16="http://schemas.microsoft.com/office/drawing/2014/main" id="{00000000-0008-0000-1200-00003D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92</xdr:row>
          <xdr:rowOff>38100</xdr:rowOff>
        </xdr:from>
        <xdr:to>
          <xdr:col>4</xdr:col>
          <xdr:colOff>624840</xdr:colOff>
          <xdr:row>92</xdr:row>
          <xdr:rowOff>320040</xdr:rowOff>
        </xdr:to>
        <xdr:sp macro="" textlink="">
          <xdr:nvSpPr>
            <xdr:cNvPr id="47166" name="Check Box 62" hidden="1">
              <a:extLst>
                <a:ext uri="{63B3BB69-23CF-44E3-9099-C40C66FF867C}">
                  <a14:compatExt spid="_x0000_s47166"/>
                </a:ext>
                <a:ext uri="{FF2B5EF4-FFF2-40B4-BE49-F238E27FC236}">
                  <a16:creationId xmlns:a16="http://schemas.microsoft.com/office/drawing/2014/main" id="{00000000-0008-0000-1200-00003E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93</xdr:row>
          <xdr:rowOff>38100</xdr:rowOff>
        </xdr:from>
        <xdr:to>
          <xdr:col>4</xdr:col>
          <xdr:colOff>624840</xdr:colOff>
          <xdr:row>93</xdr:row>
          <xdr:rowOff>320040</xdr:rowOff>
        </xdr:to>
        <xdr:sp macro="" textlink="">
          <xdr:nvSpPr>
            <xdr:cNvPr id="47167" name="Check Box 63" hidden="1">
              <a:extLst>
                <a:ext uri="{63B3BB69-23CF-44E3-9099-C40C66FF867C}">
                  <a14:compatExt spid="_x0000_s47167"/>
                </a:ext>
                <a:ext uri="{FF2B5EF4-FFF2-40B4-BE49-F238E27FC236}">
                  <a16:creationId xmlns:a16="http://schemas.microsoft.com/office/drawing/2014/main" id="{00000000-0008-0000-1200-00003F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94</xdr:row>
          <xdr:rowOff>38100</xdr:rowOff>
        </xdr:from>
        <xdr:to>
          <xdr:col>4</xdr:col>
          <xdr:colOff>624840</xdr:colOff>
          <xdr:row>94</xdr:row>
          <xdr:rowOff>320040</xdr:rowOff>
        </xdr:to>
        <xdr:sp macro="" textlink="">
          <xdr:nvSpPr>
            <xdr:cNvPr id="47168" name="Check Box 64" hidden="1">
              <a:extLst>
                <a:ext uri="{63B3BB69-23CF-44E3-9099-C40C66FF867C}">
                  <a14:compatExt spid="_x0000_s47168"/>
                </a:ext>
                <a:ext uri="{FF2B5EF4-FFF2-40B4-BE49-F238E27FC236}">
                  <a16:creationId xmlns:a16="http://schemas.microsoft.com/office/drawing/2014/main" id="{00000000-0008-0000-1200-000040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95</xdr:row>
          <xdr:rowOff>38100</xdr:rowOff>
        </xdr:from>
        <xdr:to>
          <xdr:col>4</xdr:col>
          <xdr:colOff>624840</xdr:colOff>
          <xdr:row>96</xdr:row>
          <xdr:rowOff>0</xdr:rowOff>
        </xdr:to>
        <xdr:sp macro="" textlink="">
          <xdr:nvSpPr>
            <xdr:cNvPr id="47169" name="Check Box 65" hidden="1">
              <a:extLst>
                <a:ext uri="{63B3BB69-23CF-44E3-9099-C40C66FF867C}">
                  <a14:compatExt spid="_x0000_s47169"/>
                </a:ext>
                <a:ext uri="{FF2B5EF4-FFF2-40B4-BE49-F238E27FC236}">
                  <a16:creationId xmlns:a16="http://schemas.microsoft.com/office/drawing/2014/main" id="{00000000-0008-0000-1200-000041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96</xdr:row>
          <xdr:rowOff>38100</xdr:rowOff>
        </xdr:from>
        <xdr:to>
          <xdr:col>4</xdr:col>
          <xdr:colOff>624840</xdr:colOff>
          <xdr:row>96</xdr:row>
          <xdr:rowOff>320040</xdr:rowOff>
        </xdr:to>
        <xdr:sp macro="" textlink="">
          <xdr:nvSpPr>
            <xdr:cNvPr id="47170" name="Check Box 66" hidden="1">
              <a:extLst>
                <a:ext uri="{63B3BB69-23CF-44E3-9099-C40C66FF867C}">
                  <a14:compatExt spid="_x0000_s47170"/>
                </a:ext>
                <a:ext uri="{FF2B5EF4-FFF2-40B4-BE49-F238E27FC236}">
                  <a16:creationId xmlns:a16="http://schemas.microsoft.com/office/drawing/2014/main" id="{00000000-0008-0000-1200-000042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97</xdr:row>
          <xdr:rowOff>38100</xdr:rowOff>
        </xdr:from>
        <xdr:to>
          <xdr:col>4</xdr:col>
          <xdr:colOff>624840</xdr:colOff>
          <xdr:row>97</xdr:row>
          <xdr:rowOff>320040</xdr:rowOff>
        </xdr:to>
        <xdr:sp macro="" textlink="">
          <xdr:nvSpPr>
            <xdr:cNvPr id="47171" name="Check Box 67" hidden="1">
              <a:extLst>
                <a:ext uri="{63B3BB69-23CF-44E3-9099-C40C66FF867C}">
                  <a14:compatExt spid="_x0000_s47171"/>
                </a:ext>
                <a:ext uri="{FF2B5EF4-FFF2-40B4-BE49-F238E27FC236}">
                  <a16:creationId xmlns:a16="http://schemas.microsoft.com/office/drawing/2014/main" id="{00000000-0008-0000-1200-000043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98</xdr:row>
          <xdr:rowOff>38100</xdr:rowOff>
        </xdr:from>
        <xdr:to>
          <xdr:col>4</xdr:col>
          <xdr:colOff>624840</xdr:colOff>
          <xdr:row>98</xdr:row>
          <xdr:rowOff>320040</xdr:rowOff>
        </xdr:to>
        <xdr:sp macro="" textlink="">
          <xdr:nvSpPr>
            <xdr:cNvPr id="47172" name="Check Box 68" hidden="1">
              <a:extLst>
                <a:ext uri="{63B3BB69-23CF-44E3-9099-C40C66FF867C}">
                  <a14:compatExt spid="_x0000_s47172"/>
                </a:ext>
                <a:ext uri="{FF2B5EF4-FFF2-40B4-BE49-F238E27FC236}">
                  <a16:creationId xmlns:a16="http://schemas.microsoft.com/office/drawing/2014/main" id="{00000000-0008-0000-1200-000044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99</xdr:row>
          <xdr:rowOff>38100</xdr:rowOff>
        </xdr:from>
        <xdr:to>
          <xdr:col>4</xdr:col>
          <xdr:colOff>624840</xdr:colOff>
          <xdr:row>99</xdr:row>
          <xdr:rowOff>320040</xdr:rowOff>
        </xdr:to>
        <xdr:sp macro="" textlink="">
          <xdr:nvSpPr>
            <xdr:cNvPr id="47173" name="Check Box 69" hidden="1">
              <a:extLst>
                <a:ext uri="{63B3BB69-23CF-44E3-9099-C40C66FF867C}">
                  <a14:compatExt spid="_x0000_s47173"/>
                </a:ext>
                <a:ext uri="{FF2B5EF4-FFF2-40B4-BE49-F238E27FC236}">
                  <a16:creationId xmlns:a16="http://schemas.microsoft.com/office/drawing/2014/main" id="{00000000-0008-0000-1200-000045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100</xdr:row>
          <xdr:rowOff>38100</xdr:rowOff>
        </xdr:from>
        <xdr:to>
          <xdr:col>4</xdr:col>
          <xdr:colOff>624840</xdr:colOff>
          <xdr:row>101</xdr:row>
          <xdr:rowOff>0</xdr:rowOff>
        </xdr:to>
        <xdr:sp macro="" textlink="">
          <xdr:nvSpPr>
            <xdr:cNvPr id="47174" name="Check Box 70" hidden="1">
              <a:extLst>
                <a:ext uri="{63B3BB69-23CF-44E3-9099-C40C66FF867C}">
                  <a14:compatExt spid="_x0000_s47174"/>
                </a:ext>
                <a:ext uri="{FF2B5EF4-FFF2-40B4-BE49-F238E27FC236}">
                  <a16:creationId xmlns:a16="http://schemas.microsoft.com/office/drawing/2014/main" id="{00000000-0008-0000-1200-000046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xdr:wsDr>
</file>

<file path=xl/drawings/drawing17.xml><?xml version="1.0" encoding="utf-8"?>
<xdr:wsDr xmlns:xdr="http://schemas.openxmlformats.org/drawingml/2006/spreadsheetDrawing" xmlns:a="http://schemas.openxmlformats.org/drawingml/2006/main">
  <xdr:twoCellAnchor>
    <xdr:from>
      <xdr:col>0</xdr:col>
      <xdr:colOff>76200</xdr:colOff>
      <xdr:row>0</xdr:row>
      <xdr:rowOff>76200</xdr:rowOff>
    </xdr:from>
    <xdr:to>
      <xdr:col>2</xdr:col>
      <xdr:colOff>708660</xdr:colOff>
      <xdr:row>0</xdr:row>
      <xdr:rowOff>292183</xdr:rowOff>
    </xdr:to>
    <xdr:pic>
      <xdr:nvPicPr>
        <xdr:cNvPr id="2" name="Picture 1">
          <a:extLst>
            <a:ext uri="{FF2B5EF4-FFF2-40B4-BE49-F238E27FC236}">
              <a16:creationId xmlns:a16="http://schemas.microsoft.com/office/drawing/2014/main" id="{00000000-0008-0000-1300-000002000000}"/>
            </a:ext>
          </a:extLst>
        </xdr:cNvPr>
        <xdr:cNvPicPr/>
      </xdr:nvPicPr>
      <xdr:blipFill>
        <a:blip xmlns:r="http://schemas.openxmlformats.org/officeDocument/2006/relationships" r:embed="rId1" cstate="print"/>
        <a:stretch>
          <a:fillRect/>
        </a:stretch>
      </xdr:blipFill>
      <xdr:spPr>
        <a:xfrm>
          <a:off x="76200" y="76200"/>
          <a:ext cx="1752600" cy="215983"/>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38100</xdr:colOff>
          <xdr:row>8</xdr:row>
          <xdr:rowOff>53340</xdr:rowOff>
        </xdr:from>
        <xdr:to>
          <xdr:col>4</xdr:col>
          <xdr:colOff>624840</xdr:colOff>
          <xdr:row>8</xdr:row>
          <xdr:rowOff>327660</xdr:rowOff>
        </xdr:to>
        <xdr:sp macro="" textlink="">
          <xdr:nvSpPr>
            <xdr:cNvPr id="48129" name="Check Box 1" hidden="1">
              <a:extLst>
                <a:ext uri="{63B3BB69-23CF-44E3-9099-C40C66FF867C}">
                  <a14:compatExt spid="_x0000_s48129"/>
                </a:ext>
                <a:ext uri="{FF2B5EF4-FFF2-40B4-BE49-F238E27FC236}">
                  <a16:creationId xmlns:a16="http://schemas.microsoft.com/office/drawing/2014/main" id="{00000000-0008-0000-1300-000001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53340</xdr:rowOff>
        </xdr:from>
        <xdr:to>
          <xdr:col>4</xdr:col>
          <xdr:colOff>624840</xdr:colOff>
          <xdr:row>10</xdr:row>
          <xdr:rowOff>0</xdr:rowOff>
        </xdr:to>
        <xdr:sp macro="" textlink="">
          <xdr:nvSpPr>
            <xdr:cNvPr id="48130" name="Check Box 2" hidden="1">
              <a:extLst>
                <a:ext uri="{63B3BB69-23CF-44E3-9099-C40C66FF867C}">
                  <a14:compatExt spid="_x0000_s48130"/>
                </a:ext>
                <a:ext uri="{FF2B5EF4-FFF2-40B4-BE49-F238E27FC236}">
                  <a16:creationId xmlns:a16="http://schemas.microsoft.com/office/drawing/2014/main" id="{00000000-0008-0000-1300-000002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53340</xdr:rowOff>
        </xdr:from>
        <xdr:to>
          <xdr:col>4</xdr:col>
          <xdr:colOff>624840</xdr:colOff>
          <xdr:row>10</xdr:row>
          <xdr:rowOff>495300</xdr:rowOff>
        </xdr:to>
        <xdr:sp macro="" textlink="">
          <xdr:nvSpPr>
            <xdr:cNvPr id="48131" name="Check Box 3" hidden="1">
              <a:extLst>
                <a:ext uri="{63B3BB69-23CF-44E3-9099-C40C66FF867C}">
                  <a14:compatExt spid="_x0000_s48131"/>
                </a:ext>
                <a:ext uri="{FF2B5EF4-FFF2-40B4-BE49-F238E27FC236}">
                  <a16:creationId xmlns:a16="http://schemas.microsoft.com/office/drawing/2014/main" id="{00000000-0008-0000-1300-000003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11</xdr:row>
          <xdr:rowOff>22860</xdr:rowOff>
        </xdr:from>
        <xdr:to>
          <xdr:col>4</xdr:col>
          <xdr:colOff>624840</xdr:colOff>
          <xdr:row>11</xdr:row>
          <xdr:rowOff>327660</xdr:rowOff>
        </xdr:to>
        <xdr:sp macro="" textlink="">
          <xdr:nvSpPr>
            <xdr:cNvPr id="48132" name="Check Box 4" hidden="1">
              <a:extLst>
                <a:ext uri="{63B3BB69-23CF-44E3-9099-C40C66FF867C}">
                  <a14:compatExt spid="_x0000_s48132"/>
                </a:ext>
                <a:ext uri="{FF2B5EF4-FFF2-40B4-BE49-F238E27FC236}">
                  <a16:creationId xmlns:a16="http://schemas.microsoft.com/office/drawing/2014/main" id="{00000000-0008-0000-1300-000004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12</xdr:row>
          <xdr:rowOff>15240</xdr:rowOff>
        </xdr:from>
        <xdr:to>
          <xdr:col>4</xdr:col>
          <xdr:colOff>624840</xdr:colOff>
          <xdr:row>13</xdr:row>
          <xdr:rowOff>22860</xdr:rowOff>
        </xdr:to>
        <xdr:sp macro="" textlink="">
          <xdr:nvSpPr>
            <xdr:cNvPr id="48133" name="Check Box 5" hidden="1">
              <a:extLst>
                <a:ext uri="{63B3BB69-23CF-44E3-9099-C40C66FF867C}">
                  <a14:compatExt spid="_x0000_s48133"/>
                </a:ext>
                <a:ext uri="{FF2B5EF4-FFF2-40B4-BE49-F238E27FC236}">
                  <a16:creationId xmlns:a16="http://schemas.microsoft.com/office/drawing/2014/main" id="{00000000-0008-0000-1300-000005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13</xdr:row>
          <xdr:rowOff>53340</xdr:rowOff>
        </xdr:from>
        <xdr:to>
          <xdr:col>4</xdr:col>
          <xdr:colOff>624840</xdr:colOff>
          <xdr:row>13</xdr:row>
          <xdr:rowOff>327660</xdr:rowOff>
        </xdr:to>
        <xdr:sp macro="" textlink="">
          <xdr:nvSpPr>
            <xdr:cNvPr id="48134" name="Check Box 6" hidden="1">
              <a:extLst>
                <a:ext uri="{63B3BB69-23CF-44E3-9099-C40C66FF867C}">
                  <a14:compatExt spid="_x0000_s48134"/>
                </a:ext>
                <a:ext uri="{FF2B5EF4-FFF2-40B4-BE49-F238E27FC236}">
                  <a16:creationId xmlns:a16="http://schemas.microsoft.com/office/drawing/2014/main" id="{00000000-0008-0000-1300-000006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22860</xdr:rowOff>
        </xdr:from>
        <xdr:to>
          <xdr:col>4</xdr:col>
          <xdr:colOff>624840</xdr:colOff>
          <xdr:row>15</xdr:row>
          <xdr:rowOff>15240</xdr:rowOff>
        </xdr:to>
        <xdr:sp macro="" textlink="">
          <xdr:nvSpPr>
            <xdr:cNvPr id="48135" name="Check Box 7" hidden="1">
              <a:extLst>
                <a:ext uri="{63B3BB69-23CF-44E3-9099-C40C66FF867C}">
                  <a14:compatExt spid="_x0000_s48135"/>
                </a:ext>
                <a:ext uri="{FF2B5EF4-FFF2-40B4-BE49-F238E27FC236}">
                  <a16:creationId xmlns:a16="http://schemas.microsoft.com/office/drawing/2014/main" id="{00000000-0008-0000-1300-000007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15240</xdr:rowOff>
        </xdr:from>
        <xdr:to>
          <xdr:col>4</xdr:col>
          <xdr:colOff>624840</xdr:colOff>
          <xdr:row>15</xdr:row>
          <xdr:rowOff>327660</xdr:rowOff>
        </xdr:to>
        <xdr:sp macro="" textlink="">
          <xdr:nvSpPr>
            <xdr:cNvPr id="48136" name="Check Box 8" hidden="1">
              <a:extLst>
                <a:ext uri="{63B3BB69-23CF-44E3-9099-C40C66FF867C}">
                  <a14:compatExt spid="_x0000_s48136"/>
                </a:ext>
                <a:ext uri="{FF2B5EF4-FFF2-40B4-BE49-F238E27FC236}">
                  <a16:creationId xmlns:a16="http://schemas.microsoft.com/office/drawing/2014/main" id="{00000000-0008-0000-1300-000008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22860</xdr:rowOff>
        </xdr:from>
        <xdr:to>
          <xdr:col>4</xdr:col>
          <xdr:colOff>624840</xdr:colOff>
          <xdr:row>16</xdr:row>
          <xdr:rowOff>327660</xdr:rowOff>
        </xdr:to>
        <xdr:sp macro="" textlink="">
          <xdr:nvSpPr>
            <xdr:cNvPr id="48137" name="Check Box 9" hidden="1">
              <a:extLst>
                <a:ext uri="{63B3BB69-23CF-44E3-9099-C40C66FF867C}">
                  <a14:compatExt spid="_x0000_s48137"/>
                </a:ext>
                <a:ext uri="{FF2B5EF4-FFF2-40B4-BE49-F238E27FC236}">
                  <a16:creationId xmlns:a16="http://schemas.microsoft.com/office/drawing/2014/main" id="{00000000-0008-0000-1300-000009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17</xdr:row>
          <xdr:rowOff>22860</xdr:rowOff>
        </xdr:from>
        <xdr:to>
          <xdr:col>4</xdr:col>
          <xdr:colOff>624840</xdr:colOff>
          <xdr:row>17</xdr:row>
          <xdr:rowOff>327660</xdr:rowOff>
        </xdr:to>
        <xdr:sp macro="" textlink="">
          <xdr:nvSpPr>
            <xdr:cNvPr id="48138" name="Check Box 10" hidden="1">
              <a:extLst>
                <a:ext uri="{63B3BB69-23CF-44E3-9099-C40C66FF867C}">
                  <a14:compatExt spid="_x0000_s48138"/>
                </a:ext>
                <a:ext uri="{FF2B5EF4-FFF2-40B4-BE49-F238E27FC236}">
                  <a16:creationId xmlns:a16="http://schemas.microsoft.com/office/drawing/2014/main" id="{00000000-0008-0000-1300-00000A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18</xdr:row>
          <xdr:rowOff>53340</xdr:rowOff>
        </xdr:from>
        <xdr:to>
          <xdr:col>4</xdr:col>
          <xdr:colOff>624840</xdr:colOff>
          <xdr:row>18</xdr:row>
          <xdr:rowOff>327660</xdr:rowOff>
        </xdr:to>
        <xdr:sp macro="" textlink="">
          <xdr:nvSpPr>
            <xdr:cNvPr id="48139" name="Check Box 11" hidden="1">
              <a:extLst>
                <a:ext uri="{63B3BB69-23CF-44E3-9099-C40C66FF867C}">
                  <a14:compatExt spid="_x0000_s48139"/>
                </a:ext>
                <a:ext uri="{FF2B5EF4-FFF2-40B4-BE49-F238E27FC236}">
                  <a16:creationId xmlns:a16="http://schemas.microsoft.com/office/drawing/2014/main" id="{00000000-0008-0000-1300-00000B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19</xdr:row>
          <xdr:rowOff>22860</xdr:rowOff>
        </xdr:from>
        <xdr:to>
          <xdr:col>4</xdr:col>
          <xdr:colOff>624840</xdr:colOff>
          <xdr:row>19</xdr:row>
          <xdr:rowOff>327660</xdr:rowOff>
        </xdr:to>
        <xdr:sp macro="" textlink="">
          <xdr:nvSpPr>
            <xdr:cNvPr id="48140" name="Check Box 12" hidden="1">
              <a:extLst>
                <a:ext uri="{63B3BB69-23CF-44E3-9099-C40C66FF867C}">
                  <a14:compatExt spid="_x0000_s48140"/>
                </a:ext>
                <a:ext uri="{FF2B5EF4-FFF2-40B4-BE49-F238E27FC236}">
                  <a16:creationId xmlns:a16="http://schemas.microsoft.com/office/drawing/2014/main" id="{00000000-0008-0000-1300-00000C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20</xdr:row>
          <xdr:rowOff>15240</xdr:rowOff>
        </xdr:from>
        <xdr:to>
          <xdr:col>4</xdr:col>
          <xdr:colOff>624840</xdr:colOff>
          <xdr:row>20</xdr:row>
          <xdr:rowOff>327660</xdr:rowOff>
        </xdr:to>
        <xdr:sp macro="" textlink="">
          <xdr:nvSpPr>
            <xdr:cNvPr id="48141" name="Check Box 13" hidden="1">
              <a:extLst>
                <a:ext uri="{63B3BB69-23CF-44E3-9099-C40C66FF867C}">
                  <a14:compatExt spid="_x0000_s48141"/>
                </a:ext>
                <a:ext uri="{FF2B5EF4-FFF2-40B4-BE49-F238E27FC236}">
                  <a16:creationId xmlns:a16="http://schemas.microsoft.com/office/drawing/2014/main" id="{00000000-0008-0000-1300-00000D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21</xdr:row>
          <xdr:rowOff>53340</xdr:rowOff>
        </xdr:from>
        <xdr:to>
          <xdr:col>4</xdr:col>
          <xdr:colOff>624840</xdr:colOff>
          <xdr:row>21</xdr:row>
          <xdr:rowOff>327660</xdr:rowOff>
        </xdr:to>
        <xdr:sp macro="" textlink="">
          <xdr:nvSpPr>
            <xdr:cNvPr id="48142" name="Check Box 14" hidden="1">
              <a:extLst>
                <a:ext uri="{63B3BB69-23CF-44E3-9099-C40C66FF867C}">
                  <a14:compatExt spid="_x0000_s48142"/>
                </a:ext>
                <a:ext uri="{FF2B5EF4-FFF2-40B4-BE49-F238E27FC236}">
                  <a16:creationId xmlns:a16="http://schemas.microsoft.com/office/drawing/2014/main" id="{00000000-0008-0000-1300-00000E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22</xdr:row>
          <xdr:rowOff>38100</xdr:rowOff>
        </xdr:from>
        <xdr:to>
          <xdr:col>4</xdr:col>
          <xdr:colOff>624840</xdr:colOff>
          <xdr:row>22</xdr:row>
          <xdr:rowOff>327660</xdr:rowOff>
        </xdr:to>
        <xdr:sp macro="" textlink="">
          <xdr:nvSpPr>
            <xdr:cNvPr id="48143" name="Check Box 15" hidden="1">
              <a:extLst>
                <a:ext uri="{63B3BB69-23CF-44E3-9099-C40C66FF867C}">
                  <a14:compatExt spid="_x0000_s48143"/>
                </a:ext>
                <a:ext uri="{FF2B5EF4-FFF2-40B4-BE49-F238E27FC236}">
                  <a16:creationId xmlns:a16="http://schemas.microsoft.com/office/drawing/2014/main" id="{00000000-0008-0000-1300-00000F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23</xdr:row>
          <xdr:rowOff>53340</xdr:rowOff>
        </xdr:from>
        <xdr:to>
          <xdr:col>4</xdr:col>
          <xdr:colOff>624840</xdr:colOff>
          <xdr:row>23</xdr:row>
          <xdr:rowOff>327660</xdr:rowOff>
        </xdr:to>
        <xdr:sp macro="" textlink="">
          <xdr:nvSpPr>
            <xdr:cNvPr id="48144" name="Check Box 16" hidden="1">
              <a:extLst>
                <a:ext uri="{63B3BB69-23CF-44E3-9099-C40C66FF867C}">
                  <a14:compatExt spid="_x0000_s48144"/>
                </a:ext>
                <a:ext uri="{FF2B5EF4-FFF2-40B4-BE49-F238E27FC236}">
                  <a16:creationId xmlns:a16="http://schemas.microsoft.com/office/drawing/2014/main" id="{00000000-0008-0000-1300-000010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30</xdr:row>
          <xdr:rowOff>38100</xdr:rowOff>
        </xdr:from>
        <xdr:to>
          <xdr:col>4</xdr:col>
          <xdr:colOff>609600</xdr:colOff>
          <xdr:row>30</xdr:row>
          <xdr:rowOff>304800</xdr:rowOff>
        </xdr:to>
        <xdr:sp macro="" textlink="">
          <xdr:nvSpPr>
            <xdr:cNvPr id="48145" name="Check Box 17" hidden="1">
              <a:extLst>
                <a:ext uri="{63B3BB69-23CF-44E3-9099-C40C66FF867C}">
                  <a14:compatExt spid="_x0000_s48145"/>
                </a:ext>
                <a:ext uri="{FF2B5EF4-FFF2-40B4-BE49-F238E27FC236}">
                  <a16:creationId xmlns:a16="http://schemas.microsoft.com/office/drawing/2014/main" id="{00000000-0008-0000-1300-000011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31</xdr:row>
          <xdr:rowOff>38100</xdr:rowOff>
        </xdr:from>
        <xdr:to>
          <xdr:col>4</xdr:col>
          <xdr:colOff>609600</xdr:colOff>
          <xdr:row>31</xdr:row>
          <xdr:rowOff>304800</xdr:rowOff>
        </xdr:to>
        <xdr:sp macro="" textlink="">
          <xdr:nvSpPr>
            <xdr:cNvPr id="48146" name="Check Box 18" hidden="1">
              <a:extLst>
                <a:ext uri="{63B3BB69-23CF-44E3-9099-C40C66FF867C}">
                  <a14:compatExt spid="_x0000_s48146"/>
                </a:ext>
                <a:ext uri="{FF2B5EF4-FFF2-40B4-BE49-F238E27FC236}">
                  <a16:creationId xmlns:a16="http://schemas.microsoft.com/office/drawing/2014/main" id="{00000000-0008-0000-1300-000012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32</xdr:row>
          <xdr:rowOff>38100</xdr:rowOff>
        </xdr:from>
        <xdr:to>
          <xdr:col>4</xdr:col>
          <xdr:colOff>609600</xdr:colOff>
          <xdr:row>32</xdr:row>
          <xdr:rowOff>304800</xdr:rowOff>
        </xdr:to>
        <xdr:sp macro="" textlink="">
          <xdr:nvSpPr>
            <xdr:cNvPr id="48147" name="Check Box 19" hidden="1">
              <a:extLst>
                <a:ext uri="{63B3BB69-23CF-44E3-9099-C40C66FF867C}">
                  <a14:compatExt spid="_x0000_s48147"/>
                </a:ext>
                <a:ext uri="{FF2B5EF4-FFF2-40B4-BE49-F238E27FC236}">
                  <a16:creationId xmlns:a16="http://schemas.microsoft.com/office/drawing/2014/main" id="{00000000-0008-0000-1300-000013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33</xdr:row>
          <xdr:rowOff>38100</xdr:rowOff>
        </xdr:from>
        <xdr:to>
          <xdr:col>4</xdr:col>
          <xdr:colOff>609600</xdr:colOff>
          <xdr:row>34</xdr:row>
          <xdr:rowOff>0</xdr:rowOff>
        </xdr:to>
        <xdr:sp macro="" textlink="">
          <xdr:nvSpPr>
            <xdr:cNvPr id="48148" name="Check Box 20" hidden="1">
              <a:extLst>
                <a:ext uri="{63B3BB69-23CF-44E3-9099-C40C66FF867C}">
                  <a14:compatExt spid="_x0000_s48148"/>
                </a:ext>
                <a:ext uri="{FF2B5EF4-FFF2-40B4-BE49-F238E27FC236}">
                  <a16:creationId xmlns:a16="http://schemas.microsoft.com/office/drawing/2014/main" id="{00000000-0008-0000-1300-000014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34</xdr:row>
          <xdr:rowOff>38100</xdr:rowOff>
        </xdr:from>
        <xdr:to>
          <xdr:col>4</xdr:col>
          <xdr:colOff>609600</xdr:colOff>
          <xdr:row>34</xdr:row>
          <xdr:rowOff>304800</xdr:rowOff>
        </xdr:to>
        <xdr:sp macro="" textlink="">
          <xdr:nvSpPr>
            <xdr:cNvPr id="48149" name="Check Box 21" hidden="1">
              <a:extLst>
                <a:ext uri="{63B3BB69-23CF-44E3-9099-C40C66FF867C}">
                  <a14:compatExt spid="_x0000_s48149"/>
                </a:ext>
                <a:ext uri="{FF2B5EF4-FFF2-40B4-BE49-F238E27FC236}">
                  <a16:creationId xmlns:a16="http://schemas.microsoft.com/office/drawing/2014/main" id="{00000000-0008-0000-1300-000015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35</xdr:row>
          <xdr:rowOff>38100</xdr:rowOff>
        </xdr:from>
        <xdr:to>
          <xdr:col>4</xdr:col>
          <xdr:colOff>609600</xdr:colOff>
          <xdr:row>35</xdr:row>
          <xdr:rowOff>304800</xdr:rowOff>
        </xdr:to>
        <xdr:sp macro="" textlink="">
          <xdr:nvSpPr>
            <xdr:cNvPr id="48150" name="Check Box 22" hidden="1">
              <a:extLst>
                <a:ext uri="{63B3BB69-23CF-44E3-9099-C40C66FF867C}">
                  <a14:compatExt spid="_x0000_s48150"/>
                </a:ext>
                <a:ext uri="{FF2B5EF4-FFF2-40B4-BE49-F238E27FC236}">
                  <a16:creationId xmlns:a16="http://schemas.microsoft.com/office/drawing/2014/main" id="{00000000-0008-0000-1300-000016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36</xdr:row>
          <xdr:rowOff>38100</xdr:rowOff>
        </xdr:from>
        <xdr:to>
          <xdr:col>4</xdr:col>
          <xdr:colOff>609600</xdr:colOff>
          <xdr:row>37</xdr:row>
          <xdr:rowOff>0</xdr:rowOff>
        </xdr:to>
        <xdr:sp macro="" textlink="">
          <xdr:nvSpPr>
            <xdr:cNvPr id="48151" name="Check Box 23" hidden="1">
              <a:extLst>
                <a:ext uri="{63B3BB69-23CF-44E3-9099-C40C66FF867C}">
                  <a14:compatExt spid="_x0000_s48151"/>
                </a:ext>
                <a:ext uri="{FF2B5EF4-FFF2-40B4-BE49-F238E27FC236}">
                  <a16:creationId xmlns:a16="http://schemas.microsoft.com/office/drawing/2014/main" id="{00000000-0008-0000-1300-000017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37</xdr:row>
          <xdr:rowOff>38100</xdr:rowOff>
        </xdr:from>
        <xdr:to>
          <xdr:col>4</xdr:col>
          <xdr:colOff>609600</xdr:colOff>
          <xdr:row>37</xdr:row>
          <xdr:rowOff>304800</xdr:rowOff>
        </xdr:to>
        <xdr:sp macro="" textlink="">
          <xdr:nvSpPr>
            <xdr:cNvPr id="48152" name="Check Box 24" hidden="1">
              <a:extLst>
                <a:ext uri="{63B3BB69-23CF-44E3-9099-C40C66FF867C}">
                  <a14:compatExt spid="_x0000_s48152"/>
                </a:ext>
                <a:ext uri="{FF2B5EF4-FFF2-40B4-BE49-F238E27FC236}">
                  <a16:creationId xmlns:a16="http://schemas.microsoft.com/office/drawing/2014/main" id="{00000000-0008-0000-1300-000018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38</xdr:row>
          <xdr:rowOff>38100</xdr:rowOff>
        </xdr:from>
        <xdr:to>
          <xdr:col>4</xdr:col>
          <xdr:colOff>609600</xdr:colOff>
          <xdr:row>38</xdr:row>
          <xdr:rowOff>304800</xdr:rowOff>
        </xdr:to>
        <xdr:sp macro="" textlink="">
          <xdr:nvSpPr>
            <xdr:cNvPr id="48153" name="Check Box 25" hidden="1">
              <a:extLst>
                <a:ext uri="{63B3BB69-23CF-44E3-9099-C40C66FF867C}">
                  <a14:compatExt spid="_x0000_s48153"/>
                </a:ext>
                <a:ext uri="{FF2B5EF4-FFF2-40B4-BE49-F238E27FC236}">
                  <a16:creationId xmlns:a16="http://schemas.microsoft.com/office/drawing/2014/main" id="{00000000-0008-0000-1300-000019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39</xdr:row>
          <xdr:rowOff>38100</xdr:rowOff>
        </xdr:from>
        <xdr:to>
          <xdr:col>4</xdr:col>
          <xdr:colOff>609600</xdr:colOff>
          <xdr:row>39</xdr:row>
          <xdr:rowOff>472440</xdr:rowOff>
        </xdr:to>
        <xdr:sp macro="" textlink="">
          <xdr:nvSpPr>
            <xdr:cNvPr id="48154" name="Check Box 26" hidden="1">
              <a:extLst>
                <a:ext uri="{63B3BB69-23CF-44E3-9099-C40C66FF867C}">
                  <a14:compatExt spid="_x0000_s48154"/>
                </a:ext>
                <a:ext uri="{FF2B5EF4-FFF2-40B4-BE49-F238E27FC236}">
                  <a16:creationId xmlns:a16="http://schemas.microsoft.com/office/drawing/2014/main" id="{00000000-0008-0000-1300-00001A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40</xdr:row>
          <xdr:rowOff>38100</xdr:rowOff>
        </xdr:from>
        <xdr:to>
          <xdr:col>4</xdr:col>
          <xdr:colOff>609600</xdr:colOff>
          <xdr:row>40</xdr:row>
          <xdr:rowOff>304800</xdr:rowOff>
        </xdr:to>
        <xdr:sp macro="" textlink="">
          <xdr:nvSpPr>
            <xdr:cNvPr id="48155" name="Check Box 27" hidden="1">
              <a:extLst>
                <a:ext uri="{63B3BB69-23CF-44E3-9099-C40C66FF867C}">
                  <a14:compatExt spid="_x0000_s48155"/>
                </a:ext>
                <a:ext uri="{FF2B5EF4-FFF2-40B4-BE49-F238E27FC236}">
                  <a16:creationId xmlns:a16="http://schemas.microsoft.com/office/drawing/2014/main" id="{00000000-0008-0000-1300-00001B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41</xdr:row>
          <xdr:rowOff>38100</xdr:rowOff>
        </xdr:from>
        <xdr:to>
          <xdr:col>4</xdr:col>
          <xdr:colOff>609600</xdr:colOff>
          <xdr:row>41</xdr:row>
          <xdr:rowOff>342900</xdr:rowOff>
        </xdr:to>
        <xdr:sp macro="" textlink="">
          <xdr:nvSpPr>
            <xdr:cNvPr id="48156" name="Check Box 28" hidden="1">
              <a:extLst>
                <a:ext uri="{63B3BB69-23CF-44E3-9099-C40C66FF867C}">
                  <a14:compatExt spid="_x0000_s48156"/>
                </a:ext>
                <a:ext uri="{FF2B5EF4-FFF2-40B4-BE49-F238E27FC236}">
                  <a16:creationId xmlns:a16="http://schemas.microsoft.com/office/drawing/2014/main" id="{00000000-0008-0000-1300-00001C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42</xdr:row>
          <xdr:rowOff>38100</xdr:rowOff>
        </xdr:from>
        <xdr:to>
          <xdr:col>4</xdr:col>
          <xdr:colOff>609600</xdr:colOff>
          <xdr:row>42</xdr:row>
          <xdr:rowOff>304800</xdr:rowOff>
        </xdr:to>
        <xdr:sp macro="" textlink="">
          <xdr:nvSpPr>
            <xdr:cNvPr id="48157" name="Check Box 29" hidden="1">
              <a:extLst>
                <a:ext uri="{63B3BB69-23CF-44E3-9099-C40C66FF867C}">
                  <a14:compatExt spid="_x0000_s48157"/>
                </a:ext>
                <a:ext uri="{FF2B5EF4-FFF2-40B4-BE49-F238E27FC236}">
                  <a16:creationId xmlns:a16="http://schemas.microsoft.com/office/drawing/2014/main" id="{00000000-0008-0000-1300-00001D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43</xdr:row>
          <xdr:rowOff>38100</xdr:rowOff>
        </xdr:from>
        <xdr:to>
          <xdr:col>4</xdr:col>
          <xdr:colOff>609600</xdr:colOff>
          <xdr:row>43</xdr:row>
          <xdr:rowOff>304800</xdr:rowOff>
        </xdr:to>
        <xdr:sp macro="" textlink="">
          <xdr:nvSpPr>
            <xdr:cNvPr id="48158" name="Check Box 30" hidden="1">
              <a:extLst>
                <a:ext uri="{63B3BB69-23CF-44E3-9099-C40C66FF867C}">
                  <a14:compatExt spid="_x0000_s48158"/>
                </a:ext>
                <a:ext uri="{FF2B5EF4-FFF2-40B4-BE49-F238E27FC236}">
                  <a16:creationId xmlns:a16="http://schemas.microsoft.com/office/drawing/2014/main" id="{00000000-0008-0000-1300-00001E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44</xdr:row>
          <xdr:rowOff>38100</xdr:rowOff>
        </xdr:from>
        <xdr:to>
          <xdr:col>4</xdr:col>
          <xdr:colOff>609600</xdr:colOff>
          <xdr:row>44</xdr:row>
          <xdr:rowOff>304800</xdr:rowOff>
        </xdr:to>
        <xdr:sp macro="" textlink="">
          <xdr:nvSpPr>
            <xdr:cNvPr id="48159" name="Check Box 31" hidden="1">
              <a:extLst>
                <a:ext uri="{63B3BB69-23CF-44E3-9099-C40C66FF867C}">
                  <a14:compatExt spid="_x0000_s48159"/>
                </a:ext>
                <a:ext uri="{FF2B5EF4-FFF2-40B4-BE49-F238E27FC236}">
                  <a16:creationId xmlns:a16="http://schemas.microsoft.com/office/drawing/2014/main" id="{00000000-0008-0000-1300-00001F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51</xdr:row>
          <xdr:rowOff>53340</xdr:rowOff>
        </xdr:from>
        <xdr:to>
          <xdr:col>4</xdr:col>
          <xdr:colOff>594360</xdr:colOff>
          <xdr:row>51</xdr:row>
          <xdr:rowOff>190500</xdr:rowOff>
        </xdr:to>
        <xdr:sp macro="" textlink="">
          <xdr:nvSpPr>
            <xdr:cNvPr id="48160" name="Check Box 32" hidden="1">
              <a:extLst>
                <a:ext uri="{63B3BB69-23CF-44E3-9099-C40C66FF867C}">
                  <a14:compatExt spid="_x0000_s48160"/>
                </a:ext>
                <a:ext uri="{FF2B5EF4-FFF2-40B4-BE49-F238E27FC236}">
                  <a16:creationId xmlns:a16="http://schemas.microsoft.com/office/drawing/2014/main" id="{00000000-0008-0000-1300-000020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52</xdr:row>
          <xdr:rowOff>53340</xdr:rowOff>
        </xdr:from>
        <xdr:to>
          <xdr:col>4</xdr:col>
          <xdr:colOff>594360</xdr:colOff>
          <xdr:row>52</xdr:row>
          <xdr:rowOff>327660</xdr:rowOff>
        </xdr:to>
        <xdr:sp macro="" textlink="">
          <xdr:nvSpPr>
            <xdr:cNvPr id="48161" name="Check Box 33" hidden="1">
              <a:extLst>
                <a:ext uri="{63B3BB69-23CF-44E3-9099-C40C66FF867C}">
                  <a14:compatExt spid="_x0000_s48161"/>
                </a:ext>
                <a:ext uri="{FF2B5EF4-FFF2-40B4-BE49-F238E27FC236}">
                  <a16:creationId xmlns:a16="http://schemas.microsoft.com/office/drawing/2014/main" id="{00000000-0008-0000-1300-000021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53</xdr:row>
          <xdr:rowOff>53340</xdr:rowOff>
        </xdr:from>
        <xdr:to>
          <xdr:col>4</xdr:col>
          <xdr:colOff>594360</xdr:colOff>
          <xdr:row>53</xdr:row>
          <xdr:rowOff>510540</xdr:rowOff>
        </xdr:to>
        <xdr:sp macro="" textlink="">
          <xdr:nvSpPr>
            <xdr:cNvPr id="48162" name="Check Box 34" hidden="1">
              <a:extLst>
                <a:ext uri="{63B3BB69-23CF-44E3-9099-C40C66FF867C}">
                  <a14:compatExt spid="_x0000_s48162"/>
                </a:ext>
                <a:ext uri="{FF2B5EF4-FFF2-40B4-BE49-F238E27FC236}">
                  <a16:creationId xmlns:a16="http://schemas.microsoft.com/office/drawing/2014/main" id="{00000000-0008-0000-1300-000022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54</xdr:row>
          <xdr:rowOff>53340</xdr:rowOff>
        </xdr:from>
        <xdr:to>
          <xdr:col>4</xdr:col>
          <xdr:colOff>594360</xdr:colOff>
          <xdr:row>54</xdr:row>
          <xdr:rowOff>266700</xdr:rowOff>
        </xdr:to>
        <xdr:sp macro="" textlink="">
          <xdr:nvSpPr>
            <xdr:cNvPr id="48163" name="Check Box 35" hidden="1">
              <a:extLst>
                <a:ext uri="{63B3BB69-23CF-44E3-9099-C40C66FF867C}">
                  <a14:compatExt spid="_x0000_s48163"/>
                </a:ext>
                <a:ext uri="{FF2B5EF4-FFF2-40B4-BE49-F238E27FC236}">
                  <a16:creationId xmlns:a16="http://schemas.microsoft.com/office/drawing/2014/main" id="{00000000-0008-0000-1300-000023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55</xdr:row>
          <xdr:rowOff>53340</xdr:rowOff>
        </xdr:from>
        <xdr:to>
          <xdr:col>4</xdr:col>
          <xdr:colOff>594360</xdr:colOff>
          <xdr:row>55</xdr:row>
          <xdr:rowOff>320040</xdr:rowOff>
        </xdr:to>
        <xdr:sp macro="" textlink="">
          <xdr:nvSpPr>
            <xdr:cNvPr id="48164" name="Check Box 36" hidden="1">
              <a:extLst>
                <a:ext uri="{63B3BB69-23CF-44E3-9099-C40C66FF867C}">
                  <a14:compatExt spid="_x0000_s48164"/>
                </a:ext>
                <a:ext uri="{FF2B5EF4-FFF2-40B4-BE49-F238E27FC236}">
                  <a16:creationId xmlns:a16="http://schemas.microsoft.com/office/drawing/2014/main" id="{00000000-0008-0000-1300-000024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56</xdr:row>
          <xdr:rowOff>53340</xdr:rowOff>
        </xdr:from>
        <xdr:to>
          <xdr:col>4</xdr:col>
          <xdr:colOff>594360</xdr:colOff>
          <xdr:row>56</xdr:row>
          <xdr:rowOff>327660</xdr:rowOff>
        </xdr:to>
        <xdr:sp macro="" textlink="">
          <xdr:nvSpPr>
            <xdr:cNvPr id="48165" name="Check Box 37" hidden="1">
              <a:extLst>
                <a:ext uri="{63B3BB69-23CF-44E3-9099-C40C66FF867C}">
                  <a14:compatExt spid="_x0000_s48165"/>
                </a:ext>
                <a:ext uri="{FF2B5EF4-FFF2-40B4-BE49-F238E27FC236}">
                  <a16:creationId xmlns:a16="http://schemas.microsoft.com/office/drawing/2014/main" id="{00000000-0008-0000-1300-000025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57</xdr:row>
          <xdr:rowOff>53340</xdr:rowOff>
        </xdr:from>
        <xdr:to>
          <xdr:col>4</xdr:col>
          <xdr:colOff>594360</xdr:colOff>
          <xdr:row>57</xdr:row>
          <xdr:rowOff>320040</xdr:rowOff>
        </xdr:to>
        <xdr:sp macro="" textlink="">
          <xdr:nvSpPr>
            <xdr:cNvPr id="48166" name="Check Box 38" hidden="1">
              <a:extLst>
                <a:ext uri="{63B3BB69-23CF-44E3-9099-C40C66FF867C}">
                  <a14:compatExt spid="_x0000_s48166"/>
                </a:ext>
                <a:ext uri="{FF2B5EF4-FFF2-40B4-BE49-F238E27FC236}">
                  <a16:creationId xmlns:a16="http://schemas.microsoft.com/office/drawing/2014/main" id="{00000000-0008-0000-1300-000026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58</xdr:row>
          <xdr:rowOff>53340</xdr:rowOff>
        </xdr:from>
        <xdr:to>
          <xdr:col>4</xdr:col>
          <xdr:colOff>594360</xdr:colOff>
          <xdr:row>58</xdr:row>
          <xdr:rowOff>327660</xdr:rowOff>
        </xdr:to>
        <xdr:sp macro="" textlink="">
          <xdr:nvSpPr>
            <xdr:cNvPr id="48167" name="Check Box 39" hidden="1">
              <a:extLst>
                <a:ext uri="{63B3BB69-23CF-44E3-9099-C40C66FF867C}">
                  <a14:compatExt spid="_x0000_s48167"/>
                </a:ext>
                <a:ext uri="{FF2B5EF4-FFF2-40B4-BE49-F238E27FC236}">
                  <a16:creationId xmlns:a16="http://schemas.microsoft.com/office/drawing/2014/main" id="{00000000-0008-0000-1300-000027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59</xdr:row>
          <xdr:rowOff>53340</xdr:rowOff>
        </xdr:from>
        <xdr:to>
          <xdr:col>4</xdr:col>
          <xdr:colOff>594360</xdr:colOff>
          <xdr:row>59</xdr:row>
          <xdr:rowOff>304800</xdr:rowOff>
        </xdr:to>
        <xdr:sp macro="" textlink="">
          <xdr:nvSpPr>
            <xdr:cNvPr id="48168" name="Check Box 40" hidden="1">
              <a:extLst>
                <a:ext uri="{63B3BB69-23CF-44E3-9099-C40C66FF867C}">
                  <a14:compatExt spid="_x0000_s48168"/>
                </a:ext>
                <a:ext uri="{FF2B5EF4-FFF2-40B4-BE49-F238E27FC236}">
                  <a16:creationId xmlns:a16="http://schemas.microsoft.com/office/drawing/2014/main" id="{00000000-0008-0000-1300-000028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60</xdr:row>
          <xdr:rowOff>53340</xdr:rowOff>
        </xdr:from>
        <xdr:to>
          <xdr:col>4</xdr:col>
          <xdr:colOff>594360</xdr:colOff>
          <xdr:row>60</xdr:row>
          <xdr:rowOff>320040</xdr:rowOff>
        </xdr:to>
        <xdr:sp macro="" textlink="">
          <xdr:nvSpPr>
            <xdr:cNvPr id="48169" name="Check Box 41" hidden="1">
              <a:extLst>
                <a:ext uri="{63B3BB69-23CF-44E3-9099-C40C66FF867C}">
                  <a14:compatExt spid="_x0000_s48169"/>
                </a:ext>
                <a:ext uri="{FF2B5EF4-FFF2-40B4-BE49-F238E27FC236}">
                  <a16:creationId xmlns:a16="http://schemas.microsoft.com/office/drawing/2014/main" id="{00000000-0008-0000-1300-000029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61</xdr:row>
          <xdr:rowOff>53340</xdr:rowOff>
        </xdr:from>
        <xdr:to>
          <xdr:col>4</xdr:col>
          <xdr:colOff>594360</xdr:colOff>
          <xdr:row>62</xdr:row>
          <xdr:rowOff>0</xdr:rowOff>
        </xdr:to>
        <xdr:sp macro="" textlink="">
          <xdr:nvSpPr>
            <xdr:cNvPr id="48170" name="Check Box 42" hidden="1">
              <a:extLst>
                <a:ext uri="{63B3BB69-23CF-44E3-9099-C40C66FF867C}">
                  <a14:compatExt spid="_x0000_s48170"/>
                </a:ext>
                <a:ext uri="{FF2B5EF4-FFF2-40B4-BE49-F238E27FC236}">
                  <a16:creationId xmlns:a16="http://schemas.microsoft.com/office/drawing/2014/main" id="{00000000-0008-0000-1300-00002A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62</xdr:row>
          <xdr:rowOff>22860</xdr:rowOff>
        </xdr:from>
        <xdr:to>
          <xdr:col>4</xdr:col>
          <xdr:colOff>594360</xdr:colOff>
          <xdr:row>62</xdr:row>
          <xdr:rowOff>289560</xdr:rowOff>
        </xdr:to>
        <xdr:sp macro="" textlink="">
          <xdr:nvSpPr>
            <xdr:cNvPr id="48171" name="Check Box 43" hidden="1">
              <a:extLst>
                <a:ext uri="{63B3BB69-23CF-44E3-9099-C40C66FF867C}">
                  <a14:compatExt spid="_x0000_s48171"/>
                </a:ext>
                <a:ext uri="{FF2B5EF4-FFF2-40B4-BE49-F238E27FC236}">
                  <a16:creationId xmlns:a16="http://schemas.microsoft.com/office/drawing/2014/main" id="{00000000-0008-0000-1300-00002B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63</xdr:row>
          <xdr:rowOff>53340</xdr:rowOff>
        </xdr:from>
        <xdr:to>
          <xdr:col>4</xdr:col>
          <xdr:colOff>594360</xdr:colOff>
          <xdr:row>63</xdr:row>
          <xdr:rowOff>320040</xdr:rowOff>
        </xdr:to>
        <xdr:sp macro="" textlink="">
          <xdr:nvSpPr>
            <xdr:cNvPr id="48172" name="Check Box 44" hidden="1">
              <a:extLst>
                <a:ext uri="{63B3BB69-23CF-44E3-9099-C40C66FF867C}">
                  <a14:compatExt spid="_x0000_s48172"/>
                </a:ext>
                <a:ext uri="{FF2B5EF4-FFF2-40B4-BE49-F238E27FC236}">
                  <a16:creationId xmlns:a16="http://schemas.microsoft.com/office/drawing/2014/main" id="{00000000-0008-0000-1300-00002C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64</xdr:row>
          <xdr:rowOff>53340</xdr:rowOff>
        </xdr:from>
        <xdr:to>
          <xdr:col>4</xdr:col>
          <xdr:colOff>594360</xdr:colOff>
          <xdr:row>64</xdr:row>
          <xdr:rowOff>480060</xdr:rowOff>
        </xdr:to>
        <xdr:sp macro="" textlink="">
          <xdr:nvSpPr>
            <xdr:cNvPr id="48173" name="Check Box 45" hidden="1">
              <a:extLst>
                <a:ext uri="{63B3BB69-23CF-44E3-9099-C40C66FF867C}">
                  <a14:compatExt spid="_x0000_s48173"/>
                </a:ext>
                <a:ext uri="{FF2B5EF4-FFF2-40B4-BE49-F238E27FC236}">
                  <a16:creationId xmlns:a16="http://schemas.microsoft.com/office/drawing/2014/main" id="{00000000-0008-0000-1300-00002D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71</xdr:row>
          <xdr:rowOff>60960</xdr:rowOff>
        </xdr:from>
        <xdr:to>
          <xdr:col>4</xdr:col>
          <xdr:colOff>609600</xdr:colOff>
          <xdr:row>71</xdr:row>
          <xdr:rowOff>480060</xdr:rowOff>
        </xdr:to>
        <xdr:sp macro="" textlink="">
          <xdr:nvSpPr>
            <xdr:cNvPr id="48174" name="Check Box 46" hidden="1">
              <a:extLst>
                <a:ext uri="{63B3BB69-23CF-44E3-9099-C40C66FF867C}">
                  <a14:compatExt spid="_x0000_s48174"/>
                </a:ext>
                <a:ext uri="{FF2B5EF4-FFF2-40B4-BE49-F238E27FC236}">
                  <a16:creationId xmlns:a16="http://schemas.microsoft.com/office/drawing/2014/main" id="{00000000-0008-0000-1300-00002E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72</xdr:row>
          <xdr:rowOff>22860</xdr:rowOff>
        </xdr:from>
        <xdr:to>
          <xdr:col>4</xdr:col>
          <xdr:colOff>609600</xdr:colOff>
          <xdr:row>72</xdr:row>
          <xdr:rowOff>320040</xdr:rowOff>
        </xdr:to>
        <xdr:sp macro="" textlink="">
          <xdr:nvSpPr>
            <xdr:cNvPr id="48181" name="Check Box 53" hidden="1">
              <a:extLst>
                <a:ext uri="{63B3BB69-23CF-44E3-9099-C40C66FF867C}">
                  <a14:compatExt spid="_x0000_s48181"/>
                </a:ext>
                <a:ext uri="{FF2B5EF4-FFF2-40B4-BE49-F238E27FC236}">
                  <a16:creationId xmlns:a16="http://schemas.microsoft.com/office/drawing/2014/main" id="{00000000-0008-0000-1300-000035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73</xdr:row>
          <xdr:rowOff>76200</xdr:rowOff>
        </xdr:from>
        <xdr:to>
          <xdr:col>4</xdr:col>
          <xdr:colOff>609600</xdr:colOff>
          <xdr:row>74</xdr:row>
          <xdr:rowOff>0</xdr:rowOff>
        </xdr:to>
        <xdr:sp macro="" textlink="">
          <xdr:nvSpPr>
            <xdr:cNvPr id="48182" name="Check Box 54" hidden="1">
              <a:extLst>
                <a:ext uri="{63B3BB69-23CF-44E3-9099-C40C66FF867C}">
                  <a14:compatExt spid="_x0000_s48182"/>
                </a:ext>
                <a:ext uri="{FF2B5EF4-FFF2-40B4-BE49-F238E27FC236}">
                  <a16:creationId xmlns:a16="http://schemas.microsoft.com/office/drawing/2014/main" id="{00000000-0008-0000-1300-000036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74</xdr:row>
          <xdr:rowOff>76200</xdr:rowOff>
        </xdr:from>
        <xdr:to>
          <xdr:col>4</xdr:col>
          <xdr:colOff>609600</xdr:colOff>
          <xdr:row>74</xdr:row>
          <xdr:rowOff>571500</xdr:rowOff>
        </xdr:to>
        <xdr:sp macro="" textlink="">
          <xdr:nvSpPr>
            <xdr:cNvPr id="48183" name="Check Box 55" hidden="1">
              <a:extLst>
                <a:ext uri="{63B3BB69-23CF-44E3-9099-C40C66FF867C}">
                  <a14:compatExt spid="_x0000_s48183"/>
                </a:ext>
                <a:ext uri="{FF2B5EF4-FFF2-40B4-BE49-F238E27FC236}">
                  <a16:creationId xmlns:a16="http://schemas.microsoft.com/office/drawing/2014/main" id="{00000000-0008-0000-1300-000037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75</xdr:row>
          <xdr:rowOff>22860</xdr:rowOff>
        </xdr:from>
        <xdr:to>
          <xdr:col>4</xdr:col>
          <xdr:colOff>609600</xdr:colOff>
          <xdr:row>75</xdr:row>
          <xdr:rowOff>327660</xdr:rowOff>
        </xdr:to>
        <xdr:sp macro="" textlink="">
          <xdr:nvSpPr>
            <xdr:cNvPr id="48184" name="Check Box 56" hidden="1">
              <a:extLst>
                <a:ext uri="{63B3BB69-23CF-44E3-9099-C40C66FF867C}">
                  <a14:compatExt spid="_x0000_s48184"/>
                </a:ext>
                <a:ext uri="{FF2B5EF4-FFF2-40B4-BE49-F238E27FC236}">
                  <a16:creationId xmlns:a16="http://schemas.microsoft.com/office/drawing/2014/main" id="{00000000-0008-0000-1300-000038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76</xdr:row>
          <xdr:rowOff>53340</xdr:rowOff>
        </xdr:from>
        <xdr:to>
          <xdr:col>4</xdr:col>
          <xdr:colOff>609600</xdr:colOff>
          <xdr:row>76</xdr:row>
          <xdr:rowOff>480060</xdr:rowOff>
        </xdr:to>
        <xdr:sp macro="" textlink="">
          <xdr:nvSpPr>
            <xdr:cNvPr id="48185" name="Check Box 57" hidden="1">
              <a:extLst>
                <a:ext uri="{63B3BB69-23CF-44E3-9099-C40C66FF867C}">
                  <a14:compatExt spid="_x0000_s48185"/>
                </a:ext>
                <a:ext uri="{FF2B5EF4-FFF2-40B4-BE49-F238E27FC236}">
                  <a16:creationId xmlns:a16="http://schemas.microsoft.com/office/drawing/2014/main" id="{00000000-0008-0000-1300-000039B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xdr:wsDr>
</file>

<file path=xl/drawings/drawing18.xml><?xml version="1.0" encoding="utf-8"?>
<xdr:wsDr xmlns:xdr="http://schemas.openxmlformats.org/drawingml/2006/spreadsheetDrawing" xmlns:a="http://schemas.openxmlformats.org/drawingml/2006/main">
  <xdr:twoCellAnchor>
    <xdr:from>
      <xdr:col>0</xdr:col>
      <xdr:colOff>76200</xdr:colOff>
      <xdr:row>0</xdr:row>
      <xdr:rowOff>76200</xdr:rowOff>
    </xdr:from>
    <xdr:to>
      <xdr:col>2</xdr:col>
      <xdr:colOff>708660</xdr:colOff>
      <xdr:row>0</xdr:row>
      <xdr:rowOff>292183</xdr:rowOff>
    </xdr:to>
    <xdr:pic>
      <xdr:nvPicPr>
        <xdr:cNvPr id="2" name="Picture 1">
          <a:extLst>
            <a:ext uri="{FF2B5EF4-FFF2-40B4-BE49-F238E27FC236}">
              <a16:creationId xmlns:a16="http://schemas.microsoft.com/office/drawing/2014/main" id="{00000000-0008-0000-1400-000002000000}"/>
            </a:ext>
          </a:extLst>
        </xdr:cNvPr>
        <xdr:cNvPicPr/>
      </xdr:nvPicPr>
      <xdr:blipFill>
        <a:blip xmlns:r="http://schemas.openxmlformats.org/officeDocument/2006/relationships" r:embed="rId1" cstate="print"/>
        <a:stretch>
          <a:fillRect/>
        </a:stretch>
      </xdr:blipFill>
      <xdr:spPr>
        <a:xfrm>
          <a:off x="76200" y="76200"/>
          <a:ext cx="1752600" cy="215983"/>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22860</xdr:colOff>
          <xdr:row>8</xdr:row>
          <xdr:rowOff>60960</xdr:rowOff>
        </xdr:from>
        <xdr:to>
          <xdr:col>4</xdr:col>
          <xdr:colOff>594360</xdr:colOff>
          <xdr:row>8</xdr:row>
          <xdr:rowOff>289560</xdr:rowOff>
        </xdr:to>
        <xdr:sp macro="" textlink="">
          <xdr:nvSpPr>
            <xdr:cNvPr id="49153" name="Check Box 1" hidden="1">
              <a:extLst>
                <a:ext uri="{63B3BB69-23CF-44E3-9099-C40C66FF867C}">
                  <a14:compatExt spid="_x0000_s49153"/>
                </a:ext>
                <a:ext uri="{FF2B5EF4-FFF2-40B4-BE49-F238E27FC236}">
                  <a16:creationId xmlns:a16="http://schemas.microsoft.com/office/drawing/2014/main" id="{00000000-0008-0000-1400-000001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9</xdr:row>
          <xdr:rowOff>22860</xdr:rowOff>
        </xdr:from>
        <xdr:to>
          <xdr:col>4</xdr:col>
          <xdr:colOff>594360</xdr:colOff>
          <xdr:row>9</xdr:row>
          <xdr:rowOff>289560</xdr:rowOff>
        </xdr:to>
        <xdr:sp macro="" textlink="">
          <xdr:nvSpPr>
            <xdr:cNvPr id="49154" name="Check Box 2" hidden="1">
              <a:extLst>
                <a:ext uri="{63B3BB69-23CF-44E3-9099-C40C66FF867C}">
                  <a14:compatExt spid="_x0000_s49154"/>
                </a:ext>
                <a:ext uri="{FF2B5EF4-FFF2-40B4-BE49-F238E27FC236}">
                  <a16:creationId xmlns:a16="http://schemas.microsoft.com/office/drawing/2014/main" id="{00000000-0008-0000-1400-000002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10</xdr:row>
          <xdr:rowOff>22860</xdr:rowOff>
        </xdr:from>
        <xdr:to>
          <xdr:col>4</xdr:col>
          <xdr:colOff>594360</xdr:colOff>
          <xdr:row>10</xdr:row>
          <xdr:rowOff>289560</xdr:rowOff>
        </xdr:to>
        <xdr:sp macro="" textlink="">
          <xdr:nvSpPr>
            <xdr:cNvPr id="49155" name="Check Box 3" hidden="1">
              <a:extLst>
                <a:ext uri="{63B3BB69-23CF-44E3-9099-C40C66FF867C}">
                  <a14:compatExt spid="_x0000_s49155"/>
                </a:ext>
                <a:ext uri="{FF2B5EF4-FFF2-40B4-BE49-F238E27FC236}">
                  <a16:creationId xmlns:a16="http://schemas.microsoft.com/office/drawing/2014/main" id="{00000000-0008-0000-1400-000003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11</xdr:row>
          <xdr:rowOff>60960</xdr:rowOff>
        </xdr:from>
        <xdr:to>
          <xdr:col>4</xdr:col>
          <xdr:colOff>594360</xdr:colOff>
          <xdr:row>11</xdr:row>
          <xdr:rowOff>327660</xdr:rowOff>
        </xdr:to>
        <xdr:sp macro="" textlink="">
          <xdr:nvSpPr>
            <xdr:cNvPr id="49156" name="Check Box 4" hidden="1">
              <a:extLst>
                <a:ext uri="{63B3BB69-23CF-44E3-9099-C40C66FF867C}">
                  <a14:compatExt spid="_x0000_s49156"/>
                </a:ext>
                <a:ext uri="{FF2B5EF4-FFF2-40B4-BE49-F238E27FC236}">
                  <a16:creationId xmlns:a16="http://schemas.microsoft.com/office/drawing/2014/main" id="{00000000-0008-0000-1400-000004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12</xdr:row>
          <xdr:rowOff>38100</xdr:rowOff>
        </xdr:from>
        <xdr:to>
          <xdr:col>4</xdr:col>
          <xdr:colOff>594360</xdr:colOff>
          <xdr:row>12</xdr:row>
          <xdr:rowOff>320040</xdr:rowOff>
        </xdr:to>
        <xdr:sp macro="" textlink="">
          <xdr:nvSpPr>
            <xdr:cNvPr id="49157" name="Check Box 5" hidden="1">
              <a:extLst>
                <a:ext uri="{63B3BB69-23CF-44E3-9099-C40C66FF867C}">
                  <a14:compatExt spid="_x0000_s49157"/>
                </a:ext>
                <a:ext uri="{FF2B5EF4-FFF2-40B4-BE49-F238E27FC236}">
                  <a16:creationId xmlns:a16="http://schemas.microsoft.com/office/drawing/2014/main" id="{00000000-0008-0000-1400-000005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13</xdr:row>
          <xdr:rowOff>60960</xdr:rowOff>
        </xdr:from>
        <xdr:to>
          <xdr:col>4</xdr:col>
          <xdr:colOff>594360</xdr:colOff>
          <xdr:row>13</xdr:row>
          <xdr:rowOff>495300</xdr:rowOff>
        </xdr:to>
        <xdr:sp macro="" textlink="">
          <xdr:nvSpPr>
            <xdr:cNvPr id="49158" name="Check Box 6" hidden="1">
              <a:extLst>
                <a:ext uri="{63B3BB69-23CF-44E3-9099-C40C66FF867C}">
                  <a14:compatExt spid="_x0000_s49158"/>
                </a:ext>
                <a:ext uri="{FF2B5EF4-FFF2-40B4-BE49-F238E27FC236}">
                  <a16:creationId xmlns:a16="http://schemas.microsoft.com/office/drawing/2014/main" id="{00000000-0008-0000-1400-000006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14</xdr:row>
          <xdr:rowOff>53340</xdr:rowOff>
        </xdr:from>
        <xdr:to>
          <xdr:col>4</xdr:col>
          <xdr:colOff>594360</xdr:colOff>
          <xdr:row>14</xdr:row>
          <xdr:rowOff>320040</xdr:rowOff>
        </xdr:to>
        <xdr:sp macro="" textlink="">
          <xdr:nvSpPr>
            <xdr:cNvPr id="49159" name="Check Box 7" hidden="1">
              <a:extLst>
                <a:ext uri="{63B3BB69-23CF-44E3-9099-C40C66FF867C}">
                  <a14:compatExt spid="_x0000_s49159"/>
                </a:ext>
                <a:ext uri="{FF2B5EF4-FFF2-40B4-BE49-F238E27FC236}">
                  <a16:creationId xmlns:a16="http://schemas.microsoft.com/office/drawing/2014/main" id="{00000000-0008-0000-1400-000007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15</xdr:row>
          <xdr:rowOff>60960</xdr:rowOff>
        </xdr:from>
        <xdr:to>
          <xdr:col>4</xdr:col>
          <xdr:colOff>594360</xdr:colOff>
          <xdr:row>15</xdr:row>
          <xdr:rowOff>510540</xdr:rowOff>
        </xdr:to>
        <xdr:sp macro="" textlink="">
          <xdr:nvSpPr>
            <xdr:cNvPr id="49160" name="Check Box 8" hidden="1">
              <a:extLst>
                <a:ext uri="{63B3BB69-23CF-44E3-9099-C40C66FF867C}">
                  <a14:compatExt spid="_x0000_s49160"/>
                </a:ext>
                <a:ext uri="{FF2B5EF4-FFF2-40B4-BE49-F238E27FC236}">
                  <a16:creationId xmlns:a16="http://schemas.microsoft.com/office/drawing/2014/main" id="{00000000-0008-0000-1400-000008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16</xdr:row>
          <xdr:rowOff>60960</xdr:rowOff>
        </xdr:from>
        <xdr:to>
          <xdr:col>4</xdr:col>
          <xdr:colOff>594360</xdr:colOff>
          <xdr:row>16</xdr:row>
          <xdr:rowOff>472440</xdr:rowOff>
        </xdr:to>
        <xdr:sp macro="" textlink="">
          <xdr:nvSpPr>
            <xdr:cNvPr id="49161" name="Check Box 9" hidden="1">
              <a:extLst>
                <a:ext uri="{63B3BB69-23CF-44E3-9099-C40C66FF867C}">
                  <a14:compatExt spid="_x0000_s49161"/>
                </a:ext>
                <a:ext uri="{FF2B5EF4-FFF2-40B4-BE49-F238E27FC236}">
                  <a16:creationId xmlns:a16="http://schemas.microsoft.com/office/drawing/2014/main" id="{00000000-0008-0000-1400-000009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23</xdr:row>
          <xdr:rowOff>22860</xdr:rowOff>
        </xdr:from>
        <xdr:to>
          <xdr:col>4</xdr:col>
          <xdr:colOff>594360</xdr:colOff>
          <xdr:row>23</xdr:row>
          <xdr:rowOff>320040</xdr:rowOff>
        </xdr:to>
        <xdr:sp macro="" textlink="">
          <xdr:nvSpPr>
            <xdr:cNvPr id="49162" name="Check Box 10" hidden="1">
              <a:extLst>
                <a:ext uri="{63B3BB69-23CF-44E3-9099-C40C66FF867C}">
                  <a14:compatExt spid="_x0000_s49162"/>
                </a:ext>
                <a:ext uri="{FF2B5EF4-FFF2-40B4-BE49-F238E27FC236}">
                  <a16:creationId xmlns:a16="http://schemas.microsoft.com/office/drawing/2014/main" id="{00000000-0008-0000-1400-00000A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24</xdr:row>
          <xdr:rowOff>22860</xdr:rowOff>
        </xdr:from>
        <xdr:to>
          <xdr:col>4</xdr:col>
          <xdr:colOff>594360</xdr:colOff>
          <xdr:row>25</xdr:row>
          <xdr:rowOff>0</xdr:rowOff>
        </xdr:to>
        <xdr:sp macro="" textlink="">
          <xdr:nvSpPr>
            <xdr:cNvPr id="49163" name="Check Box 11" hidden="1">
              <a:extLst>
                <a:ext uri="{63B3BB69-23CF-44E3-9099-C40C66FF867C}">
                  <a14:compatExt spid="_x0000_s49163"/>
                </a:ext>
                <a:ext uri="{FF2B5EF4-FFF2-40B4-BE49-F238E27FC236}">
                  <a16:creationId xmlns:a16="http://schemas.microsoft.com/office/drawing/2014/main" id="{00000000-0008-0000-1400-00000B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25</xdr:row>
          <xdr:rowOff>53340</xdr:rowOff>
        </xdr:from>
        <xdr:to>
          <xdr:col>4</xdr:col>
          <xdr:colOff>594360</xdr:colOff>
          <xdr:row>25</xdr:row>
          <xdr:rowOff>510540</xdr:rowOff>
        </xdr:to>
        <xdr:sp macro="" textlink="">
          <xdr:nvSpPr>
            <xdr:cNvPr id="49164" name="Check Box 12" hidden="1">
              <a:extLst>
                <a:ext uri="{63B3BB69-23CF-44E3-9099-C40C66FF867C}">
                  <a14:compatExt spid="_x0000_s49164"/>
                </a:ext>
                <a:ext uri="{FF2B5EF4-FFF2-40B4-BE49-F238E27FC236}">
                  <a16:creationId xmlns:a16="http://schemas.microsoft.com/office/drawing/2014/main" id="{00000000-0008-0000-1400-00000C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26</xdr:row>
          <xdr:rowOff>53340</xdr:rowOff>
        </xdr:from>
        <xdr:to>
          <xdr:col>4</xdr:col>
          <xdr:colOff>594360</xdr:colOff>
          <xdr:row>27</xdr:row>
          <xdr:rowOff>0</xdr:rowOff>
        </xdr:to>
        <xdr:sp macro="" textlink="">
          <xdr:nvSpPr>
            <xdr:cNvPr id="49165" name="Check Box 13" hidden="1">
              <a:extLst>
                <a:ext uri="{63B3BB69-23CF-44E3-9099-C40C66FF867C}">
                  <a14:compatExt spid="_x0000_s49165"/>
                </a:ext>
                <a:ext uri="{FF2B5EF4-FFF2-40B4-BE49-F238E27FC236}">
                  <a16:creationId xmlns:a16="http://schemas.microsoft.com/office/drawing/2014/main" id="{00000000-0008-0000-1400-00000D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27</xdr:row>
          <xdr:rowOff>53340</xdr:rowOff>
        </xdr:from>
        <xdr:to>
          <xdr:col>4</xdr:col>
          <xdr:colOff>594360</xdr:colOff>
          <xdr:row>27</xdr:row>
          <xdr:rowOff>320040</xdr:rowOff>
        </xdr:to>
        <xdr:sp macro="" textlink="">
          <xdr:nvSpPr>
            <xdr:cNvPr id="49166" name="Check Box 14" hidden="1">
              <a:extLst>
                <a:ext uri="{63B3BB69-23CF-44E3-9099-C40C66FF867C}">
                  <a14:compatExt spid="_x0000_s49166"/>
                </a:ext>
                <a:ext uri="{FF2B5EF4-FFF2-40B4-BE49-F238E27FC236}">
                  <a16:creationId xmlns:a16="http://schemas.microsoft.com/office/drawing/2014/main" id="{00000000-0008-0000-1400-00000E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28</xdr:row>
          <xdr:rowOff>53340</xdr:rowOff>
        </xdr:from>
        <xdr:to>
          <xdr:col>4</xdr:col>
          <xdr:colOff>594360</xdr:colOff>
          <xdr:row>28</xdr:row>
          <xdr:rowOff>510540</xdr:rowOff>
        </xdr:to>
        <xdr:sp macro="" textlink="">
          <xdr:nvSpPr>
            <xdr:cNvPr id="49167" name="Check Box 15" hidden="1">
              <a:extLst>
                <a:ext uri="{63B3BB69-23CF-44E3-9099-C40C66FF867C}">
                  <a14:compatExt spid="_x0000_s49167"/>
                </a:ext>
                <a:ext uri="{FF2B5EF4-FFF2-40B4-BE49-F238E27FC236}">
                  <a16:creationId xmlns:a16="http://schemas.microsoft.com/office/drawing/2014/main" id="{00000000-0008-0000-1400-00000F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29</xdr:row>
          <xdr:rowOff>38100</xdr:rowOff>
        </xdr:from>
        <xdr:to>
          <xdr:col>4</xdr:col>
          <xdr:colOff>594360</xdr:colOff>
          <xdr:row>29</xdr:row>
          <xdr:rowOff>320040</xdr:rowOff>
        </xdr:to>
        <xdr:sp macro="" textlink="">
          <xdr:nvSpPr>
            <xdr:cNvPr id="49168" name="Check Box 16" hidden="1">
              <a:extLst>
                <a:ext uri="{63B3BB69-23CF-44E3-9099-C40C66FF867C}">
                  <a14:compatExt spid="_x0000_s49168"/>
                </a:ext>
                <a:ext uri="{FF2B5EF4-FFF2-40B4-BE49-F238E27FC236}">
                  <a16:creationId xmlns:a16="http://schemas.microsoft.com/office/drawing/2014/main" id="{00000000-0008-0000-1400-000010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30</xdr:row>
          <xdr:rowOff>53340</xdr:rowOff>
        </xdr:from>
        <xdr:to>
          <xdr:col>4</xdr:col>
          <xdr:colOff>594360</xdr:colOff>
          <xdr:row>30</xdr:row>
          <xdr:rowOff>320040</xdr:rowOff>
        </xdr:to>
        <xdr:sp macro="" textlink="">
          <xdr:nvSpPr>
            <xdr:cNvPr id="49169" name="Check Box 17" hidden="1">
              <a:extLst>
                <a:ext uri="{63B3BB69-23CF-44E3-9099-C40C66FF867C}">
                  <a14:compatExt spid="_x0000_s49169"/>
                </a:ext>
                <a:ext uri="{FF2B5EF4-FFF2-40B4-BE49-F238E27FC236}">
                  <a16:creationId xmlns:a16="http://schemas.microsoft.com/office/drawing/2014/main" id="{00000000-0008-0000-1400-000011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31</xdr:row>
          <xdr:rowOff>53340</xdr:rowOff>
        </xdr:from>
        <xdr:to>
          <xdr:col>4</xdr:col>
          <xdr:colOff>594360</xdr:colOff>
          <xdr:row>31</xdr:row>
          <xdr:rowOff>381000</xdr:rowOff>
        </xdr:to>
        <xdr:sp macro="" textlink="">
          <xdr:nvSpPr>
            <xdr:cNvPr id="49170" name="Check Box 18" hidden="1">
              <a:extLst>
                <a:ext uri="{63B3BB69-23CF-44E3-9099-C40C66FF867C}">
                  <a14:compatExt spid="_x0000_s49170"/>
                </a:ext>
                <a:ext uri="{FF2B5EF4-FFF2-40B4-BE49-F238E27FC236}">
                  <a16:creationId xmlns:a16="http://schemas.microsoft.com/office/drawing/2014/main" id="{00000000-0008-0000-1400-000012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38</xdr:row>
          <xdr:rowOff>91440</xdr:rowOff>
        </xdr:from>
        <xdr:to>
          <xdr:col>4</xdr:col>
          <xdr:colOff>624840</xdr:colOff>
          <xdr:row>38</xdr:row>
          <xdr:rowOff>571500</xdr:rowOff>
        </xdr:to>
        <xdr:sp macro="" textlink="">
          <xdr:nvSpPr>
            <xdr:cNvPr id="49171" name="Check Box 19" hidden="1">
              <a:extLst>
                <a:ext uri="{63B3BB69-23CF-44E3-9099-C40C66FF867C}">
                  <a14:compatExt spid="_x0000_s49171"/>
                </a:ext>
                <a:ext uri="{FF2B5EF4-FFF2-40B4-BE49-F238E27FC236}">
                  <a16:creationId xmlns:a16="http://schemas.microsoft.com/office/drawing/2014/main" id="{00000000-0008-0000-1400-000013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39</xdr:row>
          <xdr:rowOff>60960</xdr:rowOff>
        </xdr:from>
        <xdr:to>
          <xdr:col>4</xdr:col>
          <xdr:colOff>624840</xdr:colOff>
          <xdr:row>39</xdr:row>
          <xdr:rowOff>320040</xdr:rowOff>
        </xdr:to>
        <xdr:sp macro="" textlink="">
          <xdr:nvSpPr>
            <xdr:cNvPr id="49172" name="Check Box 20" hidden="1">
              <a:extLst>
                <a:ext uri="{63B3BB69-23CF-44E3-9099-C40C66FF867C}">
                  <a14:compatExt spid="_x0000_s49172"/>
                </a:ext>
                <a:ext uri="{FF2B5EF4-FFF2-40B4-BE49-F238E27FC236}">
                  <a16:creationId xmlns:a16="http://schemas.microsoft.com/office/drawing/2014/main" id="{00000000-0008-0000-1400-000014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47</xdr:row>
          <xdr:rowOff>53340</xdr:rowOff>
        </xdr:from>
        <xdr:to>
          <xdr:col>4</xdr:col>
          <xdr:colOff>624840</xdr:colOff>
          <xdr:row>48</xdr:row>
          <xdr:rowOff>0</xdr:rowOff>
        </xdr:to>
        <xdr:sp macro="" textlink="">
          <xdr:nvSpPr>
            <xdr:cNvPr id="49180" name="Check Box 28" hidden="1">
              <a:extLst>
                <a:ext uri="{63B3BB69-23CF-44E3-9099-C40C66FF867C}">
                  <a14:compatExt spid="_x0000_s49180"/>
                </a:ext>
                <a:ext uri="{FF2B5EF4-FFF2-40B4-BE49-F238E27FC236}">
                  <a16:creationId xmlns:a16="http://schemas.microsoft.com/office/drawing/2014/main" id="{00000000-0008-0000-1400-00001C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48</xdr:row>
          <xdr:rowOff>38100</xdr:rowOff>
        </xdr:from>
        <xdr:to>
          <xdr:col>4</xdr:col>
          <xdr:colOff>624840</xdr:colOff>
          <xdr:row>48</xdr:row>
          <xdr:rowOff>762000</xdr:rowOff>
        </xdr:to>
        <xdr:sp macro="" textlink="">
          <xdr:nvSpPr>
            <xdr:cNvPr id="49181" name="Check Box 29" hidden="1">
              <a:extLst>
                <a:ext uri="{63B3BB69-23CF-44E3-9099-C40C66FF867C}">
                  <a14:compatExt spid="_x0000_s49181"/>
                </a:ext>
                <a:ext uri="{FF2B5EF4-FFF2-40B4-BE49-F238E27FC236}">
                  <a16:creationId xmlns:a16="http://schemas.microsoft.com/office/drawing/2014/main" id="{00000000-0008-0000-1400-00001D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40</xdr:row>
          <xdr:rowOff>53340</xdr:rowOff>
        </xdr:from>
        <xdr:to>
          <xdr:col>4</xdr:col>
          <xdr:colOff>624840</xdr:colOff>
          <xdr:row>40</xdr:row>
          <xdr:rowOff>320040</xdr:rowOff>
        </xdr:to>
        <xdr:sp macro="" textlink="">
          <xdr:nvSpPr>
            <xdr:cNvPr id="49182" name="Check Box 30" hidden="1">
              <a:extLst>
                <a:ext uri="{63B3BB69-23CF-44E3-9099-C40C66FF867C}">
                  <a14:compatExt spid="_x0000_s49182"/>
                </a:ext>
                <a:ext uri="{FF2B5EF4-FFF2-40B4-BE49-F238E27FC236}">
                  <a16:creationId xmlns:a16="http://schemas.microsoft.com/office/drawing/2014/main" id="{00000000-0008-0000-1400-00001E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41</xdr:row>
          <xdr:rowOff>22860</xdr:rowOff>
        </xdr:from>
        <xdr:to>
          <xdr:col>4</xdr:col>
          <xdr:colOff>624840</xdr:colOff>
          <xdr:row>41</xdr:row>
          <xdr:rowOff>320040</xdr:rowOff>
        </xdr:to>
        <xdr:sp macro="" textlink="">
          <xdr:nvSpPr>
            <xdr:cNvPr id="49183" name="Check Box 31" hidden="1">
              <a:extLst>
                <a:ext uri="{63B3BB69-23CF-44E3-9099-C40C66FF867C}">
                  <a14:compatExt spid="_x0000_s49183"/>
                </a:ext>
                <a:ext uri="{FF2B5EF4-FFF2-40B4-BE49-F238E27FC236}">
                  <a16:creationId xmlns:a16="http://schemas.microsoft.com/office/drawing/2014/main" id="{00000000-0008-0000-1400-00001F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42</xdr:row>
          <xdr:rowOff>38100</xdr:rowOff>
        </xdr:from>
        <xdr:to>
          <xdr:col>4</xdr:col>
          <xdr:colOff>624840</xdr:colOff>
          <xdr:row>42</xdr:row>
          <xdr:rowOff>320040</xdr:rowOff>
        </xdr:to>
        <xdr:sp macro="" textlink="">
          <xdr:nvSpPr>
            <xdr:cNvPr id="49184" name="Check Box 32" hidden="1">
              <a:extLst>
                <a:ext uri="{63B3BB69-23CF-44E3-9099-C40C66FF867C}">
                  <a14:compatExt spid="_x0000_s49184"/>
                </a:ext>
                <a:ext uri="{FF2B5EF4-FFF2-40B4-BE49-F238E27FC236}">
                  <a16:creationId xmlns:a16="http://schemas.microsoft.com/office/drawing/2014/main" id="{00000000-0008-0000-1400-000020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43</xdr:row>
          <xdr:rowOff>53340</xdr:rowOff>
        </xdr:from>
        <xdr:to>
          <xdr:col>4</xdr:col>
          <xdr:colOff>624840</xdr:colOff>
          <xdr:row>43</xdr:row>
          <xdr:rowOff>320040</xdr:rowOff>
        </xdr:to>
        <xdr:sp macro="" textlink="">
          <xdr:nvSpPr>
            <xdr:cNvPr id="49185" name="Check Box 33" hidden="1">
              <a:extLst>
                <a:ext uri="{63B3BB69-23CF-44E3-9099-C40C66FF867C}">
                  <a14:compatExt spid="_x0000_s49185"/>
                </a:ext>
                <a:ext uri="{FF2B5EF4-FFF2-40B4-BE49-F238E27FC236}">
                  <a16:creationId xmlns:a16="http://schemas.microsoft.com/office/drawing/2014/main" id="{00000000-0008-0000-1400-000021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44</xdr:row>
          <xdr:rowOff>60960</xdr:rowOff>
        </xdr:from>
        <xdr:to>
          <xdr:col>4</xdr:col>
          <xdr:colOff>624840</xdr:colOff>
          <xdr:row>44</xdr:row>
          <xdr:rowOff>381000</xdr:rowOff>
        </xdr:to>
        <xdr:sp macro="" textlink="">
          <xdr:nvSpPr>
            <xdr:cNvPr id="49186" name="Check Box 34" hidden="1">
              <a:extLst>
                <a:ext uri="{63B3BB69-23CF-44E3-9099-C40C66FF867C}">
                  <a14:compatExt spid="_x0000_s49186"/>
                </a:ext>
                <a:ext uri="{FF2B5EF4-FFF2-40B4-BE49-F238E27FC236}">
                  <a16:creationId xmlns:a16="http://schemas.microsoft.com/office/drawing/2014/main" id="{00000000-0008-0000-1400-000022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45</xdr:row>
          <xdr:rowOff>53340</xdr:rowOff>
        </xdr:from>
        <xdr:to>
          <xdr:col>4</xdr:col>
          <xdr:colOff>624840</xdr:colOff>
          <xdr:row>45</xdr:row>
          <xdr:rowOff>320040</xdr:rowOff>
        </xdr:to>
        <xdr:sp macro="" textlink="">
          <xdr:nvSpPr>
            <xdr:cNvPr id="49187" name="Check Box 35" hidden="1">
              <a:extLst>
                <a:ext uri="{63B3BB69-23CF-44E3-9099-C40C66FF867C}">
                  <a14:compatExt spid="_x0000_s49187"/>
                </a:ext>
                <a:ext uri="{FF2B5EF4-FFF2-40B4-BE49-F238E27FC236}">
                  <a16:creationId xmlns:a16="http://schemas.microsoft.com/office/drawing/2014/main" id="{00000000-0008-0000-1400-000023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xdr:colOff>
          <xdr:row>46</xdr:row>
          <xdr:rowOff>60960</xdr:rowOff>
        </xdr:from>
        <xdr:to>
          <xdr:col>4</xdr:col>
          <xdr:colOff>624840</xdr:colOff>
          <xdr:row>46</xdr:row>
          <xdr:rowOff>518160</xdr:rowOff>
        </xdr:to>
        <xdr:sp macro="" textlink="">
          <xdr:nvSpPr>
            <xdr:cNvPr id="49188" name="Check Box 36" hidden="1">
              <a:extLst>
                <a:ext uri="{63B3BB69-23CF-44E3-9099-C40C66FF867C}">
                  <a14:compatExt spid="_x0000_s49188"/>
                </a:ext>
                <a:ext uri="{FF2B5EF4-FFF2-40B4-BE49-F238E27FC236}">
                  <a16:creationId xmlns:a16="http://schemas.microsoft.com/office/drawing/2014/main" id="{00000000-0008-0000-1400-000024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55</xdr:row>
          <xdr:rowOff>22860</xdr:rowOff>
        </xdr:from>
        <xdr:to>
          <xdr:col>4</xdr:col>
          <xdr:colOff>624840</xdr:colOff>
          <xdr:row>55</xdr:row>
          <xdr:rowOff>320040</xdr:rowOff>
        </xdr:to>
        <xdr:sp macro="" textlink="">
          <xdr:nvSpPr>
            <xdr:cNvPr id="49189" name="Check Box 37" hidden="1">
              <a:extLst>
                <a:ext uri="{63B3BB69-23CF-44E3-9099-C40C66FF867C}">
                  <a14:compatExt spid="_x0000_s49189"/>
                </a:ext>
                <a:ext uri="{FF2B5EF4-FFF2-40B4-BE49-F238E27FC236}">
                  <a16:creationId xmlns:a16="http://schemas.microsoft.com/office/drawing/2014/main" id="{00000000-0008-0000-1400-000025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56</xdr:row>
          <xdr:rowOff>22860</xdr:rowOff>
        </xdr:from>
        <xdr:to>
          <xdr:col>4</xdr:col>
          <xdr:colOff>624840</xdr:colOff>
          <xdr:row>56</xdr:row>
          <xdr:rowOff>320040</xdr:rowOff>
        </xdr:to>
        <xdr:sp macro="" textlink="">
          <xdr:nvSpPr>
            <xdr:cNvPr id="49190" name="Check Box 38" hidden="1">
              <a:extLst>
                <a:ext uri="{63B3BB69-23CF-44E3-9099-C40C66FF867C}">
                  <a14:compatExt spid="_x0000_s49190"/>
                </a:ext>
                <a:ext uri="{FF2B5EF4-FFF2-40B4-BE49-F238E27FC236}">
                  <a16:creationId xmlns:a16="http://schemas.microsoft.com/office/drawing/2014/main" id="{00000000-0008-0000-1400-000026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57</xdr:row>
          <xdr:rowOff>22860</xdr:rowOff>
        </xdr:from>
        <xdr:to>
          <xdr:col>4</xdr:col>
          <xdr:colOff>624840</xdr:colOff>
          <xdr:row>58</xdr:row>
          <xdr:rowOff>0</xdr:rowOff>
        </xdr:to>
        <xdr:sp macro="" textlink="">
          <xdr:nvSpPr>
            <xdr:cNvPr id="49191" name="Check Box 39" hidden="1">
              <a:extLst>
                <a:ext uri="{63B3BB69-23CF-44E3-9099-C40C66FF867C}">
                  <a14:compatExt spid="_x0000_s49191"/>
                </a:ext>
                <a:ext uri="{FF2B5EF4-FFF2-40B4-BE49-F238E27FC236}">
                  <a16:creationId xmlns:a16="http://schemas.microsoft.com/office/drawing/2014/main" id="{00000000-0008-0000-1400-000027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58</xdr:row>
          <xdr:rowOff>22860</xdr:rowOff>
        </xdr:from>
        <xdr:to>
          <xdr:col>4</xdr:col>
          <xdr:colOff>624840</xdr:colOff>
          <xdr:row>58</xdr:row>
          <xdr:rowOff>495300</xdr:rowOff>
        </xdr:to>
        <xdr:sp macro="" textlink="">
          <xdr:nvSpPr>
            <xdr:cNvPr id="49192" name="Check Box 40" hidden="1">
              <a:extLst>
                <a:ext uri="{63B3BB69-23CF-44E3-9099-C40C66FF867C}">
                  <a14:compatExt spid="_x0000_s49192"/>
                </a:ext>
                <a:ext uri="{FF2B5EF4-FFF2-40B4-BE49-F238E27FC236}">
                  <a16:creationId xmlns:a16="http://schemas.microsoft.com/office/drawing/2014/main" id="{00000000-0008-0000-1400-000028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59</xdr:row>
          <xdr:rowOff>22860</xdr:rowOff>
        </xdr:from>
        <xdr:to>
          <xdr:col>4</xdr:col>
          <xdr:colOff>624840</xdr:colOff>
          <xdr:row>59</xdr:row>
          <xdr:rowOff>320040</xdr:rowOff>
        </xdr:to>
        <xdr:sp macro="" textlink="">
          <xdr:nvSpPr>
            <xdr:cNvPr id="49193" name="Check Box 41" hidden="1">
              <a:extLst>
                <a:ext uri="{63B3BB69-23CF-44E3-9099-C40C66FF867C}">
                  <a14:compatExt spid="_x0000_s49193"/>
                </a:ext>
                <a:ext uri="{FF2B5EF4-FFF2-40B4-BE49-F238E27FC236}">
                  <a16:creationId xmlns:a16="http://schemas.microsoft.com/office/drawing/2014/main" id="{00000000-0008-0000-1400-000029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60</xdr:row>
          <xdr:rowOff>22860</xdr:rowOff>
        </xdr:from>
        <xdr:to>
          <xdr:col>4</xdr:col>
          <xdr:colOff>624840</xdr:colOff>
          <xdr:row>60</xdr:row>
          <xdr:rowOff>381000</xdr:rowOff>
        </xdr:to>
        <xdr:sp macro="" textlink="">
          <xdr:nvSpPr>
            <xdr:cNvPr id="49194" name="Check Box 42" hidden="1">
              <a:extLst>
                <a:ext uri="{63B3BB69-23CF-44E3-9099-C40C66FF867C}">
                  <a14:compatExt spid="_x0000_s49194"/>
                </a:ext>
                <a:ext uri="{FF2B5EF4-FFF2-40B4-BE49-F238E27FC236}">
                  <a16:creationId xmlns:a16="http://schemas.microsoft.com/office/drawing/2014/main" id="{00000000-0008-0000-1400-00002AC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xdr:wsDr>
</file>

<file path=xl/drawings/drawing19.xml><?xml version="1.0" encoding="utf-8"?>
<xdr:wsDr xmlns:xdr="http://schemas.openxmlformats.org/drawingml/2006/spreadsheetDrawing" xmlns:a="http://schemas.openxmlformats.org/drawingml/2006/main">
  <xdr:twoCellAnchor>
    <xdr:from>
      <xdr:col>0</xdr:col>
      <xdr:colOff>76200</xdr:colOff>
      <xdr:row>0</xdr:row>
      <xdr:rowOff>76200</xdr:rowOff>
    </xdr:from>
    <xdr:to>
      <xdr:col>2</xdr:col>
      <xdr:colOff>708660</xdr:colOff>
      <xdr:row>0</xdr:row>
      <xdr:rowOff>292183</xdr:rowOff>
    </xdr:to>
    <xdr:pic>
      <xdr:nvPicPr>
        <xdr:cNvPr id="2" name="Picture 1">
          <a:extLst>
            <a:ext uri="{FF2B5EF4-FFF2-40B4-BE49-F238E27FC236}">
              <a16:creationId xmlns:a16="http://schemas.microsoft.com/office/drawing/2014/main" id="{00000000-0008-0000-1500-000002000000}"/>
            </a:ext>
          </a:extLst>
        </xdr:cNvPr>
        <xdr:cNvPicPr/>
      </xdr:nvPicPr>
      <xdr:blipFill>
        <a:blip xmlns:r="http://schemas.openxmlformats.org/officeDocument/2006/relationships" r:embed="rId1" cstate="print"/>
        <a:stretch>
          <a:fillRect/>
        </a:stretch>
      </xdr:blipFill>
      <xdr:spPr>
        <a:xfrm>
          <a:off x="76200" y="76200"/>
          <a:ext cx="1752600" cy="215983"/>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38100</xdr:colOff>
          <xdr:row>8</xdr:row>
          <xdr:rowOff>60960</xdr:rowOff>
        </xdr:from>
        <xdr:to>
          <xdr:col>4</xdr:col>
          <xdr:colOff>594360</xdr:colOff>
          <xdr:row>8</xdr:row>
          <xdr:rowOff>304800</xdr:rowOff>
        </xdr:to>
        <xdr:sp macro="" textlink="">
          <xdr:nvSpPr>
            <xdr:cNvPr id="50177" name="Check Box 1" hidden="1">
              <a:extLst>
                <a:ext uri="{63B3BB69-23CF-44E3-9099-C40C66FF867C}">
                  <a14:compatExt spid="_x0000_s50177"/>
                </a:ext>
                <a:ext uri="{FF2B5EF4-FFF2-40B4-BE49-F238E27FC236}">
                  <a16:creationId xmlns:a16="http://schemas.microsoft.com/office/drawing/2014/main" id="{00000000-0008-0000-1500-000001C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53340</xdr:rowOff>
        </xdr:from>
        <xdr:to>
          <xdr:col>4</xdr:col>
          <xdr:colOff>594360</xdr:colOff>
          <xdr:row>9</xdr:row>
          <xdr:rowOff>304800</xdr:rowOff>
        </xdr:to>
        <xdr:sp macro="" textlink="">
          <xdr:nvSpPr>
            <xdr:cNvPr id="50178" name="Check Box 2" hidden="1">
              <a:extLst>
                <a:ext uri="{63B3BB69-23CF-44E3-9099-C40C66FF867C}">
                  <a14:compatExt spid="_x0000_s50178"/>
                </a:ext>
                <a:ext uri="{FF2B5EF4-FFF2-40B4-BE49-F238E27FC236}">
                  <a16:creationId xmlns:a16="http://schemas.microsoft.com/office/drawing/2014/main" id="{00000000-0008-0000-1500-000002C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22860</xdr:rowOff>
        </xdr:from>
        <xdr:to>
          <xdr:col>4</xdr:col>
          <xdr:colOff>594360</xdr:colOff>
          <xdr:row>10</xdr:row>
          <xdr:rowOff>342900</xdr:rowOff>
        </xdr:to>
        <xdr:sp macro="" textlink="">
          <xdr:nvSpPr>
            <xdr:cNvPr id="50179" name="Check Box 3" hidden="1">
              <a:extLst>
                <a:ext uri="{63B3BB69-23CF-44E3-9099-C40C66FF867C}">
                  <a14:compatExt spid="_x0000_s50179"/>
                </a:ext>
                <a:ext uri="{FF2B5EF4-FFF2-40B4-BE49-F238E27FC236}">
                  <a16:creationId xmlns:a16="http://schemas.microsoft.com/office/drawing/2014/main" id="{00000000-0008-0000-1500-000003C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11</xdr:row>
          <xdr:rowOff>22860</xdr:rowOff>
        </xdr:from>
        <xdr:to>
          <xdr:col>4</xdr:col>
          <xdr:colOff>594360</xdr:colOff>
          <xdr:row>11</xdr:row>
          <xdr:rowOff>342900</xdr:rowOff>
        </xdr:to>
        <xdr:sp macro="" textlink="">
          <xdr:nvSpPr>
            <xdr:cNvPr id="50180" name="Check Box 4" hidden="1">
              <a:extLst>
                <a:ext uri="{63B3BB69-23CF-44E3-9099-C40C66FF867C}">
                  <a14:compatExt spid="_x0000_s50180"/>
                </a:ext>
                <a:ext uri="{FF2B5EF4-FFF2-40B4-BE49-F238E27FC236}">
                  <a16:creationId xmlns:a16="http://schemas.microsoft.com/office/drawing/2014/main" id="{00000000-0008-0000-1500-000004C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12</xdr:row>
          <xdr:rowOff>60960</xdr:rowOff>
        </xdr:from>
        <xdr:to>
          <xdr:col>4</xdr:col>
          <xdr:colOff>594360</xdr:colOff>
          <xdr:row>12</xdr:row>
          <xdr:rowOff>480060</xdr:rowOff>
        </xdr:to>
        <xdr:sp macro="" textlink="">
          <xdr:nvSpPr>
            <xdr:cNvPr id="50181" name="Check Box 5" hidden="1">
              <a:extLst>
                <a:ext uri="{63B3BB69-23CF-44E3-9099-C40C66FF867C}">
                  <a14:compatExt spid="_x0000_s50181"/>
                </a:ext>
                <a:ext uri="{FF2B5EF4-FFF2-40B4-BE49-F238E27FC236}">
                  <a16:creationId xmlns:a16="http://schemas.microsoft.com/office/drawing/2014/main" id="{00000000-0008-0000-1500-000005C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13</xdr:row>
          <xdr:rowOff>22860</xdr:rowOff>
        </xdr:from>
        <xdr:to>
          <xdr:col>4</xdr:col>
          <xdr:colOff>594360</xdr:colOff>
          <xdr:row>13</xdr:row>
          <xdr:rowOff>342900</xdr:rowOff>
        </xdr:to>
        <xdr:sp macro="" textlink="">
          <xdr:nvSpPr>
            <xdr:cNvPr id="50182" name="Check Box 6" hidden="1">
              <a:extLst>
                <a:ext uri="{63B3BB69-23CF-44E3-9099-C40C66FF867C}">
                  <a14:compatExt spid="_x0000_s50182"/>
                </a:ext>
                <a:ext uri="{FF2B5EF4-FFF2-40B4-BE49-F238E27FC236}">
                  <a16:creationId xmlns:a16="http://schemas.microsoft.com/office/drawing/2014/main" id="{00000000-0008-0000-1500-000006C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22860</xdr:rowOff>
        </xdr:from>
        <xdr:to>
          <xdr:col>4</xdr:col>
          <xdr:colOff>594360</xdr:colOff>
          <xdr:row>14</xdr:row>
          <xdr:rowOff>342900</xdr:rowOff>
        </xdr:to>
        <xdr:sp macro="" textlink="">
          <xdr:nvSpPr>
            <xdr:cNvPr id="50183" name="Check Box 7" hidden="1">
              <a:extLst>
                <a:ext uri="{63B3BB69-23CF-44E3-9099-C40C66FF867C}">
                  <a14:compatExt spid="_x0000_s50183"/>
                </a:ext>
                <a:ext uri="{FF2B5EF4-FFF2-40B4-BE49-F238E27FC236}">
                  <a16:creationId xmlns:a16="http://schemas.microsoft.com/office/drawing/2014/main" id="{00000000-0008-0000-1500-000007C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53340</xdr:rowOff>
        </xdr:from>
        <xdr:to>
          <xdr:col>4</xdr:col>
          <xdr:colOff>594360</xdr:colOff>
          <xdr:row>15</xdr:row>
          <xdr:rowOff>327660</xdr:rowOff>
        </xdr:to>
        <xdr:sp macro="" textlink="">
          <xdr:nvSpPr>
            <xdr:cNvPr id="50184" name="Check Box 8" hidden="1">
              <a:extLst>
                <a:ext uri="{63B3BB69-23CF-44E3-9099-C40C66FF867C}">
                  <a14:compatExt spid="_x0000_s50184"/>
                </a:ext>
                <a:ext uri="{FF2B5EF4-FFF2-40B4-BE49-F238E27FC236}">
                  <a16:creationId xmlns:a16="http://schemas.microsoft.com/office/drawing/2014/main" id="{00000000-0008-0000-1500-000008C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60960</xdr:rowOff>
        </xdr:from>
        <xdr:to>
          <xdr:col>4</xdr:col>
          <xdr:colOff>594360</xdr:colOff>
          <xdr:row>16</xdr:row>
          <xdr:rowOff>304800</xdr:rowOff>
        </xdr:to>
        <xdr:sp macro="" textlink="">
          <xdr:nvSpPr>
            <xdr:cNvPr id="50185" name="Check Box 9" hidden="1">
              <a:extLst>
                <a:ext uri="{63B3BB69-23CF-44E3-9099-C40C66FF867C}">
                  <a14:compatExt spid="_x0000_s50185"/>
                </a:ext>
                <a:ext uri="{FF2B5EF4-FFF2-40B4-BE49-F238E27FC236}">
                  <a16:creationId xmlns:a16="http://schemas.microsoft.com/office/drawing/2014/main" id="{00000000-0008-0000-1500-000009C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xdr:colOff>
          <xdr:row>8</xdr:row>
          <xdr:rowOff>22860</xdr:rowOff>
        </xdr:from>
        <xdr:to>
          <xdr:col>1</xdr:col>
          <xdr:colOff>251460</xdr:colOff>
          <xdr:row>8</xdr:row>
          <xdr:rowOff>243840</xdr:rowOff>
        </xdr:to>
        <xdr:sp macro="" textlink="">
          <xdr:nvSpPr>
            <xdr:cNvPr id="55297" name="Check Box 1" hidden="1">
              <a:extLst>
                <a:ext uri="{63B3BB69-23CF-44E3-9099-C40C66FF867C}">
                  <a14:compatExt spid="_x0000_s55297"/>
                </a:ext>
                <a:ext uri="{FF2B5EF4-FFF2-40B4-BE49-F238E27FC236}">
                  <a16:creationId xmlns:a16="http://schemas.microsoft.com/office/drawing/2014/main" id="{00000000-0008-0000-0100-000001D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9</xdr:row>
          <xdr:rowOff>22860</xdr:rowOff>
        </xdr:from>
        <xdr:to>
          <xdr:col>1</xdr:col>
          <xdr:colOff>251460</xdr:colOff>
          <xdr:row>9</xdr:row>
          <xdr:rowOff>243840</xdr:rowOff>
        </xdr:to>
        <xdr:sp macro="" textlink="">
          <xdr:nvSpPr>
            <xdr:cNvPr id="55298" name="Check Box 2" hidden="1">
              <a:extLst>
                <a:ext uri="{63B3BB69-23CF-44E3-9099-C40C66FF867C}">
                  <a14:compatExt spid="_x0000_s55298"/>
                </a:ext>
                <a:ext uri="{FF2B5EF4-FFF2-40B4-BE49-F238E27FC236}">
                  <a16:creationId xmlns:a16="http://schemas.microsoft.com/office/drawing/2014/main" id="{00000000-0008-0000-0100-000002D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10</xdr:row>
          <xdr:rowOff>22860</xdr:rowOff>
        </xdr:from>
        <xdr:to>
          <xdr:col>1</xdr:col>
          <xdr:colOff>251460</xdr:colOff>
          <xdr:row>10</xdr:row>
          <xdr:rowOff>243840</xdr:rowOff>
        </xdr:to>
        <xdr:sp macro="" textlink="">
          <xdr:nvSpPr>
            <xdr:cNvPr id="55299" name="Check Box 3" hidden="1">
              <a:extLst>
                <a:ext uri="{63B3BB69-23CF-44E3-9099-C40C66FF867C}">
                  <a14:compatExt spid="_x0000_s55299"/>
                </a:ext>
                <a:ext uri="{FF2B5EF4-FFF2-40B4-BE49-F238E27FC236}">
                  <a16:creationId xmlns:a16="http://schemas.microsoft.com/office/drawing/2014/main" id="{00000000-0008-0000-0100-000003D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15</xdr:row>
          <xdr:rowOff>22860</xdr:rowOff>
        </xdr:from>
        <xdr:to>
          <xdr:col>1</xdr:col>
          <xdr:colOff>251460</xdr:colOff>
          <xdr:row>15</xdr:row>
          <xdr:rowOff>243840</xdr:rowOff>
        </xdr:to>
        <xdr:sp macro="" textlink="">
          <xdr:nvSpPr>
            <xdr:cNvPr id="55300" name="Check Box 4" hidden="1">
              <a:extLst>
                <a:ext uri="{63B3BB69-23CF-44E3-9099-C40C66FF867C}">
                  <a14:compatExt spid="_x0000_s55300"/>
                </a:ext>
                <a:ext uri="{FF2B5EF4-FFF2-40B4-BE49-F238E27FC236}">
                  <a16:creationId xmlns:a16="http://schemas.microsoft.com/office/drawing/2014/main" id="{00000000-0008-0000-0100-000004D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16</xdr:row>
          <xdr:rowOff>22860</xdr:rowOff>
        </xdr:from>
        <xdr:to>
          <xdr:col>1</xdr:col>
          <xdr:colOff>251460</xdr:colOff>
          <xdr:row>16</xdr:row>
          <xdr:rowOff>243840</xdr:rowOff>
        </xdr:to>
        <xdr:sp macro="" textlink="">
          <xdr:nvSpPr>
            <xdr:cNvPr id="55301" name="Check Box 5" hidden="1">
              <a:extLst>
                <a:ext uri="{63B3BB69-23CF-44E3-9099-C40C66FF867C}">
                  <a14:compatExt spid="_x0000_s55301"/>
                </a:ext>
                <a:ext uri="{FF2B5EF4-FFF2-40B4-BE49-F238E27FC236}">
                  <a16:creationId xmlns:a16="http://schemas.microsoft.com/office/drawing/2014/main" id="{00000000-0008-0000-0100-000005D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17</xdr:row>
          <xdr:rowOff>22860</xdr:rowOff>
        </xdr:from>
        <xdr:to>
          <xdr:col>1</xdr:col>
          <xdr:colOff>251460</xdr:colOff>
          <xdr:row>17</xdr:row>
          <xdr:rowOff>243840</xdr:rowOff>
        </xdr:to>
        <xdr:sp macro="" textlink="">
          <xdr:nvSpPr>
            <xdr:cNvPr id="55302" name="Check Box 6" hidden="1">
              <a:extLst>
                <a:ext uri="{63B3BB69-23CF-44E3-9099-C40C66FF867C}">
                  <a14:compatExt spid="_x0000_s55302"/>
                </a:ext>
                <a:ext uri="{FF2B5EF4-FFF2-40B4-BE49-F238E27FC236}">
                  <a16:creationId xmlns:a16="http://schemas.microsoft.com/office/drawing/2014/main" id="{00000000-0008-0000-0100-000006D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editAs="oneCell">
    <xdr:from>
      <xdr:col>7</xdr:col>
      <xdr:colOff>198120</xdr:colOff>
      <xdr:row>24</xdr:row>
      <xdr:rowOff>243840</xdr:rowOff>
    </xdr:from>
    <xdr:to>
      <xdr:col>7</xdr:col>
      <xdr:colOff>495300</xdr:colOff>
      <xdr:row>26</xdr:row>
      <xdr:rowOff>76200</xdr:rowOff>
    </xdr:to>
    <xdr:pic>
      <xdr:nvPicPr>
        <xdr:cNvPr id="8" name="Graphic 7" descr="Information">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4930140" y="5775960"/>
          <a:ext cx="297180" cy="297180"/>
        </a:xfrm>
        <a:prstGeom prst="rect">
          <a:avLst/>
        </a:prstGeom>
      </xdr:spPr>
    </xdr:pic>
    <xdr:clientData/>
  </xdr:twoCellAnchor>
  <xdr:twoCellAnchor>
    <xdr:from>
      <xdr:col>0</xdr:col>
      <xdr:colOff>91440</xdr:colOff>
      <xdr:row>0</xdr:row>
      <xdr:rowOff>106680</xdr:rowOff>
    </xdr:from>
    <xdr:to>
      <xdr:col>2</xdr:col>
      <xdr:colOff>944880</xdr:colOff>
      <xdr:row>0</xdr:row>
      <xdr:rowOff>322663</xdr:rowOff>
    </xdr:to>
    <xdr:pic>
      <xdr:nvPicPr>
        <xdr:cNvPr id="9" name="Picture 8">
          <a:extLst>
            <a:ext uri="{FF2B5EF4-FFF2-40B4-BE49-F238E27FC236}">
              <a16:creationId xmlns:a16="http://schemas.microsoft.com/office/drawing/2014/main" id="{00000000-0008-0000-0100-000009000000}"/>
            </a:ext>
          </a:extLst>
        </xdr:cNvPr>
        <xdr:cNvPicPr/>
      </xdr:nvPicPr>
      <xdr:blipFill>
        <a:blip xmlns:r="http://schemas.openxmlformats.org/officeDocument/2006/relationships" r:embed="rId3" cstate="print"/>
        <a:stretch>
          <a:fillRect/>
        </a:stretch>
      </xdr:blipFill>
      <xdr:spPr>
        <a:xfrm>
          <a:off x="91440" y="106680"/>
          <a:ext cx="1752600" cy="215983"/>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7</xdr:col>
          <xdr:colOff>190500</xdr:colOff>
          <xdr:row>9</xdr:row>
          <xdr:rowOff>53340</xdr:rowOff>
        </xdr:from>
        <xdr:to>
          <xdr:col>7</xdr:col>
          <xdr:colOff>396240</xdr:colOff>
          <xdr:row>9</xdr:row>
          <xdr:rowOff>213360</xdr:rowOff>
        </xdr:to>
        <xdr:sp macro="" textlink="">
          <xdr:nvSpPr>
            <xdr:cNvPr id="55305" name="Check Box 9" hidden="1">
              <a:extLst>
                <a:ext uri="{63B3BB69-23CF-44E3-9099-C40C66FF867C}">
                  <a14:compatExt spid="_x0000_s55305"/>
                </a:ext>
                <a:ext uri="{FF2B5EF4-FFF2-40B4-BE49-F238E27FC236}">
                  <a16:creationId xmlns:a16="http://schemas.microsoft.com/office/drawing/2014/main" id="{00000000-0008-0000-0100-000009D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10</xdr:row>
          <xdr:rowOff>53340</xdr:rowOff>
        </xdr:from>
        <xdr:to>
          <xdr:col>7</xdr:col>
          <xdr:colOff>396240</xdr:colOff>
          <xdr:row>10</xdr:row>
          <xdr:rowOff>213360</xdr:rowOff>
        </xdr:to>
        <xdr:sp macro="" textlink="">
          <xdr:nvSpPr>
            <xdr:cNvPr id="55306" name="Check Box 10" hidden="1">
              <a:extLst>
                <a:ext uri="{63B3BB69-23CF-44E3-9099-C40C66FF867C}">
                  <a14:compatExt spid="_x0000_s55306"/>
                </a:ext>
                <a:ext uri="{FF2B5EF4-FFF2-40B4-BE49-F238E27FC236}">
                  <a16:creationId xmlns:a16="http://schemas.microsoft.com/office/drawing/2014/main" id="{00000000-0008-0000-0100-00000AD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11</xdr:row>
          <xdr:rowOff>53340</xdr:rowOff>
        </xdr:from>
        <xdr:to>
          <xdr:col>7</xdr:col>
          <xdr:colOff>396240</xdr:colOff>
          <xdr:row>11</xdr:row>
          <xdr:rowOff>213360</xdr:rowOff>
        </xdr:to>
        <xdr:sp macro="" textlink="">
          <xdr:nvSpPr>
            <xdr:cNvPr id="55307" name="Check Box 11" hidden="1">
              <a:extLst>
                <a:ext uri="{63B3BB69-23CF-44E3-9099-C40C66FF867C}">
                  <a14:compatExt spid="_x0000_s55307"/>
                </a:ext>
                <a:ext uri="{FF2B5EF4-FFF2-40B4-BE49-F238E27FC236}">
                  <a16:creationId xmlns:a16="http://schemas.microsoft.com/office/drawing/2014/main" id="{00000000-0008-0000-0100-00000BD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12</xdr:row>
          <xdr:rowOff>53340</xdr:rowOff>
        </xdr:from>
        <xdr:to>
          <xdr:col>7</xdr:col>
          <xdr:colOff>396240</xdr:colOff>
          <xdr:row>12</xdr:row>
          <xdr:rowOff>213360</xdr:rowOff>
        </xdr:to>
        <xdr:sp macro="" textlink="">
          <xdr:nvSpPr>
            <xdr:cNvPr id="55308" name="Check Box 12" hidden="1">
              <a:extLst>
                <a:ext uri="{63B3BB69-23CF-44E3-9099-C40C66FF867C}">
                  <a14:compatExt spid="_x0000_s55308"/>
                </a:ext>
                <a:ext uri="{FF2B5EF4-FFF2-40B4-BE49-F238E27FC236}">
                  <a16:creationId xmlns:a16="http://schemas.microsoft.com/office/drawing/2014/main" id="{00000000-0008-0000-0100-00000CD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13</xdr:row>
          <xdr:rowOff>53340</xdr:rowOff>
        </xdr:from>
        <xdr:to>
          <xdr:col>7</xdr:col>
          <xdr:colOff>396240</xdr:colOff>
          <xdr:row>13</xdr:row>
          <xdr:rowOff>213360</xdr:rowOff>
        </xdr:to>
        <xdr:sp macro="" textlink="">
          <xdr:nvSpPr>
            <xdr:cNvPr id="55309" name="Check Box 13" hidden="1">
              <a:extLst>
                <a:ext uri="{63B3BB69-23CF-44E3-9099-C40C66FF867C}">
                  <a14:compatExt spid="_x0000_s55309"/>
                </a:ext>
                <a:ext uri="{FF2B5EF4-FFF2-40B4-BE49-F238E27FC236}">
                  <a16:creationId xmlns:a16="http://schemas.microsoft.com/office/drawing/2014/main" id="{00000000-0008-0000-0100-00000DD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14</xdr:row>
          <xdr:rowOff>53340</xdr:rowOff>
        </xdr:from>
        <xdr:to>
          <xdr:col>7</xdr:col>
          <xdr:colOff>396240</xdr:colOff>
          <xdr:row>14</xdr:row>
          <xdr:rowOff>213360</xdr:rowOff>
        </xdr:to>
        <xdr:sp macro="" textlink="">
          <xdr:nvSpPr>
            <xdr:cNvPr id="55310" name="Check Box 14" hidden="1">
              <a:extLst>
                <a:ext uri="{63B3BB69-23CF-44E3-9099-C40C66FF867C}">
                  <a14:compatExt spid="_x0000_s55310"/>
                </a:ext>
                <a:ext uri="{FF2B5EF4-FFF2-40B4-BE49-F238E27FC236}">
                  <a16:creationId xmlns:a16="http://schemas.microsoft.com/office/drawing/2014/main" id="{00000000-0008-0000-0100-00000ED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15</xdr:row>
          <xdr:rowOff>53340</xdr:rowOff>
        </xdr:from>
        <xdr:to>
          <xdr:col>7</xdr:col>
          <xdr:colOff>396240</xdr:colOff>
          <xdr:row>15</xdr:row>
          <xdr:rowOff>213360</xdr:rowOff>
        </xdr:to>
        <xdr:sp macro="" textlink="">
          <xdr:nvSpPr>
            <xdr:cNvPr id="55311" name="Check Box 15" hidden="1">
              <a:extLst>
                <a:ext uri="{63B3BB69-23CF-44E3-9099-C40C66FF867C}">
                  <a14:compatExt spid="_x0000_s55311"/>
                </a:ext>
                <a:ext uri="{FF2B5EF4-FFF2-40B4-BE49-F238E27FC236}">
                  <a16:creationId xmlns:a16="http://schemas.microsoft.com/office/drawing/2014/main" id="{00000000-0008-0000-0100-00000FD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16</xdr:row>
          <xdr:rowOff>53340</xdr:rowOff>
        </xdr:from>
        <xdr:to>
          <xdr:col>7</xdr:col>
          <xdr:colOff>396240</xdr:colOff>
          <xdr:row>16</xdr:row>
          <xdr:rowOff>213360</xdr:rowOff>
        </xdr:to>
        <xdr:sp macro="" textlink="">
          <xdr:nvSpPr>
            <xdr:cNvPr id="55312" name="Check Box 16" hidden="1">
              <a:extLst>
                <a:ext uri="{63B3BB69-23CF-44E3-9099-C40C66FF867C}">
                  <a14:compatExt spid="_x0000_s55312"/>
                </a:ext>
                <a:ext uri="{FF2B5EF4-FFF2-40B4-BE49-F238E27FC236}">
                  <a16:creationId xmlns:a16="http://schemas.microsoft.com/office/drawing/2014/main" id="{00000000-0008-0000-0100-000010D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17</xdr:row>
          <xdr:rowOff>53340</xdr:rowOff>
        </xdr:from>
        <xdr:to>
          <xdr:col>7</xdr:col>
          <xdr:colOff>396240</xdr:colOff>
          <xdr:row>17</xdr:row>
          <xdr:rowOff>213360</xdr:rowOff>
        </xdr:to>
        <xdr:sp macro="" textlink="">
          <xdr:nvSpPr>
            <xdr:cNvPr id="55313" name="Check Box 17" hidden="1">
              <a:extLst>
                <a:ext uri="{63B3BB69-23CF-44E3-9099-C40C66FF867C}">
                  <a14:compatExt spid="_x0000_s55313"/>
                </a:ext>
                <a:ext uri="{FF2B5EF4-FFF2-40B4-BE49-F238E27FC236}">
                  <a16:creationId xmlns:a16="http://schemas.microsoft.com/office/drawing/2014/main" id="{00000000-0008-0000-0100-000011D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xdr:twoCellAnchor>
    <xdr:from>
      <xdr:col>0</xdr:col>
      <xdr:colOff>76200</xdr:colOff>
      <xdr:row>0</xdr:row>
      <xdr:rowOff>76200</xdr:rowOff>
    </xdr:from>
    <xdr:to>
      <xdr:col>2</xdr:col>
      <xdr:colOff>708660</xdr:colOff>
      <xdr:row>0</xdr:row>
      <xdr:rowOff>292183</xdr:rowOff>
    </xdr:to>
    <xdr:pic>
      <xdr:nvPicPr>
        <xdr:cNvPr id="2" name="Picture 1">
          <a:extLst>
            <a:ext uri="{FF2B5EF4-FFF2-40B4-BE49-F238E27FC236}">
              <a16:creationId xmlns:a16="http://schemas.microsoft.com/office/drawing/2014/main" id="{00000000-0008-0000-1600-000002000000}"/>
            </a:ext>
          </a:extLst>
        </xdr:cNvPr>
        <xdr:cNvPicPr/>
      </xdr:nvPicPr>
      <xdr:blipFill>
        <a:blip xmlns:r="http://schemas.openxmlformats.org/officeDocument/2006/relationships" r:embed="rId1" cstate="print"/>
        <a:stretch>
          <a:fillRect/>
        </a:stretch>
      </xdr:blipFill>
      <xdr:spPr>
        <a:xfrm>
          <a:off x="76200" y="76200"/>
          <a:ext cx="1752600" cy="215983"/>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38100</xdr:colOff>
          <xdr:row>8</xdr:row>
          <xdr:rowOff>53340</xdr:rowOff>
        </xdr:from>
        <xdr:to>
          <xdr:col>4</xdr:col>
          <xdr:colOff>594360</xdr:colOff>
          <xdr:row>8</xdr:row>
          <xdr:rowOff>320040</xdr:rowOff>
        </xdr:to>
        <xdr:sp macro="" textlink="">
          <xdr:nvSpPr>
            <xdr:cNvPr id="51201" name="Check Box 1" hidden="1">
              <a:extLst>
                <a:ext uri="{63B3BB69-23CF-44E3-9099-C40C66FF867C}">
                  <a14:compatExt spid="_x0000_s51201"/>
                </a:ext>
                <a:ext uri="{FF2B5EF4-FFF2-40B4-BE49-F238E27FC236}">
                  <a16:creationId xmlns:a16="http://schemas.microsoft.com/office/drawing/2014/main" id="{00000000-0008-0000-1600-000001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53340</xdr:rowOff>
        </xdr:from>
        <xdr:to>
          <xdr:col>4</xdr:col>
          <xdr:colOff>594360</xdr:colOff>
          <xdr:row>9</xdr:row>
          <xdr:rowOff>320040</xdr:rowOff>
        </xdr:to>
        <xdr:sp macro="" textlink="">
          <xdr:nvSpPr>
            <xdr:cNvPr id="51202" name="Check Box 2" hidden="1">
              <a:extLst>
                <a:ext uri="{63B3BB69-23CF-44E3-9099-C40C66FF867C}">
                  <a14:compatExt spid="_x0000_s51202"/>
                </a:ext>
                <a:ext uri="{FF2B5EF4-FFF2-40B4-BE49-F238E27FC236}">
                  <a16:creationId xmlns:a16="http://schemas.microsoft.com/office/drawing/2014/main" id="{00000000-0008-0000-1600-000002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53340</xdr:rowOff>
        </xdr:from>
        <xdr:to>
          <xdr:col>4</xdr:col>
          <xdr:colOff>594360</xdr:colOff>
          <xdr:row>10</xdr:row>
          <xdr:rowOff>320040</xdr:rowOff>
        </xdr:to>
        <xdr:sp macro="" textlink="">
          <xdr:nvSpPr>
            <xdr:cNvPr id="51203" name="Check Box 3" hidden="1">
              <a:extLst>
                <a:ext uri="{63B3BB69-23CF-44E3-9099-C40C66FF867C}">
                  <a14:compatExt spid="_x0000_s51203"/>
                </a:ext>
                <a:ext uri="{FF2B5EF4-FFF2-40B4-BE49-F238E27FC236}">
                  <a16:creationId xmlns:a16="http://schemas.microsoft.com/office/drawing/2014/main" id="{00000000-0008-0000-1600-000003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11</xdr:row>
          <xdr:rowOff>53340</xdr:rowOff>
        </xdr:from>
        <xdr:to>
          <xdr:col>4</xdr:col>
          <xdr:colOff>594360</xdr:colOff>
          <xdr:row>12</xdr:row>
          <xdr:rowOff>0</xdr:rowOff>
        </xdr:to>
        <xdr:sp macro="" textlink="">
          <xdr:nvSpPr>
            <xdr:cNvPr id="51204" name="Check Box 4" hidden="1">
              <a:extLst>
                <a:ext uri="{63B3BB69-23CF-44E3-9099-C40C66FF867C}">
                  <a14:compatExt spid="_x0000_s51204"/>
                </a:ext>
                <a:ext uri="{FF2B5EF4-FFF2-40B4-BE49-F238E27FC236}">
                  <a16:creationId xmlns:a16="http://schemas.microsoft.com/office/drawing/2014/main" id="{00000000-0008-0000-1600-000004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12</xdr:row>
          <xdr:rowOff>53340</xdr:rowOff>
        </xdr:from>
        <xdr:to>
          <xdr:col>4</xdr:col>
          <xdr:colOff>594360</xdr:colOff>
          <xdr:row>12</xdr:row>
          <xdr:rowOff>320040</xdr:rowOff>
        </xdr:to>
        <xdr:sp macro="" textlink="">
          <xdr:nvSpPr>
            <xdr:cNvPr id="51205" name="Check Box 5" hidden="1">
              <a:extLst>
                <a:ext uri="{63B3BB69-23CF-44E3-9099-C40C66FF867C}">
                  <a14:compatExt spid="_x0000_s51205"/>
                </a:ext>
                <a:ext uri="{FF2B5EF4-FFF2-40B4-BE49-F238E27FC236}">
                  <a16:creationId xmlns:a16="http://schemas.microsoft.com/office/drawing/2014/main" id="{00000000-0008-0000-1600-000005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13</xdr:row>
          <xdr:rowOff>53340</xdr:rowOff>
        </xdr:from>
        <xdr:to>
          <xdr:col>4</xdr:col>
          <xdr:colOff>594360</xdr:colOff>
          <xdr:row>13</xdr:row>
          <xdr:rowOff>320040</xdr:rowOff>
        </xdr:to>
        <xdr:sp macro="" textlink="">
          <xdr:nvSpPr>
            <xdr:cNvPr id="51206" name="Check Box 6" hidden="1">
              <a:extLst>
                <a:ext uri="{63B3BB69-23CF-44E3-9099-C40C66FF867C}">
                  <a14:compatExt spid="_x0000_s51206"/>
                </a:ext>
                <a:ext uri="{FF2B5EF4-FFF2-40B4-BE49-F238E27FC236}">
                  <a16:creationId xmlns:a16="http://schemas.microsoft.com/office/drawing/2014/main" id="{00000000-0008-0000-1600-000006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53340</xdr:rowOff>
        </xdr:from>
        <xdr:to>
          <xdr:col>4</xdr:col>
          <xdr:colOff>594360</xdr:colOff>
          <xdr:row>14</xdr:row>
          <xdr:rowOff>320040</xdr:rowOff>
        </xdr:to>
        <xdr:sp macro="" textlink="">
          <xdr:nvSpPr>
            <xdr:cNvPr id="51207" name="Check Box 7" hidden="1">
              <a:extLst>
                <a:ext uri="{63B3BB69-23CF-44E3-9099-C40C66FF867C}">
                  <a14:compatExt spid="_x0000_s51207"/>
                </a:ext>
                <a:ext uri="{FF2B5EF4-FFF2-40B4-BE49-F238E27FC236}">
                  <a16:creationId xmlns:a16="http://schemas.microsoft.com/office/drawing/2014/main" id="{00000000-0008-0000-1600-000007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53340</xdr:rowOff>
        </xdr:from>
        <xdr:to>
          <xdr:col>4</xdr:col>
          <xdr:colOff>594360</xdr:colOff>
          <xdr:row>16</xdr:row>
          <xdr:rowOff>0</xdr:rowOff>
        </xdr:to>
        <xdr:sp macro="" textlink="">
          <xdr:nvSpPr>
            <xdr:cNvPr id="51208" name="Check Box 8" hidden="1">
              <a:extLst>
                <a:ext uri="{63B3BB69-23CF-44E3-9099-C40C66FF867C}">
                  <a14:compatExt spid="_x0000_s51208"/>
                </a:ext>
                <a:ext uri="{FF2B5EF4-FFF2-40B4-BE49-F238E27FC236}">
                  <a16:creationId xmlns:a16="http://schemas.microsoft.com/office/drawing/2014/main" id="{00000000-0008-0000-1600-000008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53340</xdr:rowOff>
        </xdr:from>
        <xdr:to>
          <xdr:col>4</xdr:col>
          <xdr:colOff>594360</xdr:colOff>
          <xdr:row>16</xdr:row>
          <xdr:rowOff>320040</xdr:rowOff>
        </xdr:to>
        <xdr:sp macro="" textlink="">
          <xdr:nvSpPr>
            <xdr:cNvPr id="51209" name="Check Box 9" hidden="1">
              <a:extLst>
                <a:ext uri="{63B3BB69-23CF-44E3-9099-C40C66FF867C}">
                  <a14:compatExt spid="_x0000_s51209"/>
                </a:ext>
                <a:ext uri="{FF2B5EF4-FFF2-40B4-BE49-F238E27FC236}">
                  <a16:creationId xmlns:a16="http://schemas.microsoft.com/office/drawing/2014/main" id="{00000000-0008-0000-1600-000009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17</xdr:row>
          <xdr:rowOff>53340</xdr:rowOff>
        </xdr:from>
        <xdr:to>
          <xdr:col>4</xdr:col>
          <xdr:colOff>594360</xdr:colOff>
          <xdr:row>17</xdr:row>
          <xdr:rowOff>320040</xdr:rowOff>
        </xdr:to>
        <xdr:sp macro="" textlink="">
          <xdr:nvSpPr>
            <xdr:cNvPr id="51210" name="Check Box 10" hidden="1">
              <a:extLst>
                <a:ext uri="{63B3BB69-23CF-44E3-9099-C40C66FF867C}">
                  <a14:compatExt spid="_x0000_s51210"/>
                </a:ext>
                <a:ext uri="{FF2B5EF4-FFF2-40B4-BE49-F238E27FC236}">
                  <a16:creationId xmlns:a16="http://schemas.microsoft.com/office/drawing/2014/main" id="{00000000-0008-0000-1600-00000A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18</xdr:row>
          <xdr:rowOff>53340</xdr:rowOff>
        </xdr:from>
        <xdr:to>
          <xdr:col>4</xdr:col>
          <xdr:colOff>594360</xdr:colOff>
          <xdr:row>18</xdr:row>
          <xdr:rowOff>320040</xdr:rowOff>
        </xdr:to>
        <xdr:sp macro="" textlink="">
          <xdr:nvSpPr>
            <xdr:cNvPr id="51211" name="Check Box 11" hidden="1">
              <a:extLst>
                <a:ext uri="{63B3BB69-23CF-44E3-9099-C40C66FF867C}">
                  <a14:compatExt spid="_x0000_s51211"/>
                </a:ext>
                <a:ext uri="{FF2B5EF4-FFF2-40B4-BE49-F238E27FC236}">
                  <a16:creationId xmlns:a16="http://schemas.microsoft.com/office/drawing/2014/main" id="{00000000-0008-0000-1600-00000B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19</xdr:row>
          <xdr:rowOff>53340</xdr:rowOff>
        </xdr:from>
        <xdr:to>
          <xdr:col>4</xdr:col>
          <xdr:colOff>594360</xdr:colOff>
          <xdr:row>19</xdr:row>
          <xdr:rowOff>320040</xdr:rowOff>
        </xdr:to>
        <xdr:sp macro="" textlink="">
          <xdr:nvSpPr>
            <xdr:cNvPr id="51212" name="Check Box 12" hidden="1">
              <a:extLst>
                <a:ext uri="{63B3BB69-23CF-44E3-9099-C40C66FF867C}">
                  <a14:compatExt spid="_x0000_s51212"/>
                </a:ext>
                <a:ext uri="{FF2B5EF4-FFF2-40B4-BE49-F238E27FC236}">
                  <a16:creationId xmlns:a16="http://schemas.microsoft.com/office/drawing/2014/main" id="{00000000-0008-0000-1600-00000C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26</xdr:row>
          <xdr:rowOff>53340</xdr:rowOff>
        </xdr:from>
        <xdr:to>
          <xdr:col>4</xdr:col>
          <xdr:colOff>624840</xdr:colOff>
          <xdr:row>26</xdr:row>
          <xdr:rowOff>480060</xdr:rowOff>
        </xdr:to>
        <xdr:sp macro="" textlink="">
          <xdr:nvSpPr>
            <xdr:cNvPr id="51213" name="Check Box 13" hidden="1">
              <a:extLst>
                <a:ext uri="{63B3BB69-23CF-44E3-9099-C40C66FF867C}">
                  <a14:compatExt spid="_x0000_s51213"/>
                </a:ext>
                <a:ext uri="{FF2B5EF4-FFF2-40B4-BE49-F238E27FC236}">
                  <a16:creationId xmlns:a16="http://schemas.microsoft.com/office/drawing/2014/main" id="{00000000-0008-0000-1600-00000D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27</xdr:row>
          <xdr:rowOff>38100</xdr:rowOff>
        </xdr:from>
        <xdr:to>
          <xdr:col>4</xdr:col>
          <xdr:colOff>624840</xdr:colOff>
          <xdr:row>27</xdr:row>
          <xdr:rowOff>327660</xdr:rowOff>
        </xdr:to>
        <xdr:sp macro="" textlink="">
          <xdr:nvSpPr>
            <xdr:cNvPr id="51214" name="Check Box 14" hidden="1">
              <a:extLst>
                <a:ext uri="{63B3BB69-23CF-44E3-9099-C40C66FF867C}">
                  <a14:compatExt spid="_x0000_s51214"/>
                </a:ext>
                <a:ext uri="{FF2B5EF4-FFF2-40B4-BE49-F238E27FC236}">
                  <a16:creationId xmlns:a16="http://schemas.microsoft.com/office/drawing/2014/main" id="{00000000-0008-0000-1600-00000E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28</xdr:row>
          <xdr:rowOff>60960</xdr:rowOff>
        </xdr:from>
        <xdr:to>
          <xdr:col>4</xdr:col>
          <xdr:colOff>624840</xdr:colOff>
          <xdr:row>28</xdr:row>
          <xdr:rowOff>327660</xdr:rowOff>
        </xdr:to>
        <xdr:sp macro="" textlink="">
          <xdr:nvSpPr>
            <xdr:cNvPr id="51215" name="Check Box 15" hidden="1">
              <a:extLst>
                <a:ext uri="{63B3BB69-23CF-44E3-9099-C40C66FF867C}">
                  <a14:compatExt spid="_x0000_s51215"/>
                </a:ext>
                <a:ext uri="{FF2B5EF4-FFF2-40B4-BE49-F238E27FC236}">
                  <a16:creationId xmlns:a16="http://schemas.microsoft.com/office/drawing/2014/main" id="{00000000-0008-0000-1600-00000F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29</xdr:row>
          <xdr:rowOff>53340</xdr:rowOff>
        </xdr:from>
        <xdr:to>
          <xdr:col>4</xdr:col>
          <xdr:colOff>624840</xdr:colOff>
          <xdr:row>29</xdr:row>
          <xdr:rowOff>327660</xdr:rowOff>
        </xdr:to>
        <xdr:sp macro="" textlink="">
          <xdr:nvSpPr>
            <xdr:cNvPr id="51216" name="Check Box 16" hidden="1">
              <a:extLst>
                <a:ext uri="{63B3BB69-23CF-44E3-9099-C40C66FF867C}">
                  <a14:compatExt spid="_x0000_s51216"/>
                </a:ext>
                <a:ext uri="{FF2B5EF4-FFF2-40B4-BE49-F238E27FC236}">
                  <a16:creationId xmlns:a16="http://schemas.microsoft.com/office/drawing/2014/main" id="{00000000-0008-0000-1600-000010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30</xdr:row>
          <xdr:rowOff>53340</xdr:rowOff>
        </xdr:from>
        <xdr:to>
          <xdr:col>4</xdr:col>
          <xdr:colOff>624840</xdr:colOff>
          <xdr:row>31</xdr:row>
          <xdr:rowOff>0</xdr:rowOff>
        </xdr:to>
        <xdr:sp macro="" textlink="">
          <xdr:nvSpPr>
            <xdr:cNvPr id="51217" name="Check Box 17" hidden="1">
              <a:extLst>
                <a:ext uri="{63B3BB69-23CF-44E3-9099-C40C66FF867C}">
                  <a14:compatExt spid="_x0000_s51217"/>
                </a:ext>
                <a:ext uri="{FF2B5EF4-FFF2-40B4-BE49-F238E27FC236}">
                  <a16:creationId xmlns:a16="http://schemas.microsoft.com/office/drawing/2014/main" id="{00000000-0008-0000-1600-000011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31</xdr:row>
          <xdr:rowOff>53340</xdr:rowOff>
        </xdr:from>
        <xdr:to>
          <xdr:col>4</xdr:col>
          <xdr:colOff>624840</xdr:colOff>
          <xdr:row>31</xdr:row>
          <xdr:rowOff>320040</xdr:rowOff>
        </xdr:to>
        <xdr:sp macro="" textlink="">
          <xdr:nvSpPr>
            <xdr:cNvPr id="51218" name="Check Box 18" hidden="1">
              <a:extLst>
                <a:ext uri="{63B3BB69-23CF-44E3-9099-C40C66FF867C}">
                  <a14:compatExt spid="_x0000_s51218"/>
                </a:ext>
                <a:ext uri="{FF2B5EF4-FFF2-40B4-BE49-F238E27FC236}">
                  <a16:creationId xmlns:a16="http://schemas.microsoft.com/office/drawing/2014/main" id="{00000000-0008-0000-1600-000012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32</xdr:row>
          <xdr:rowOff>60960</xdr:rowOff>
        </xdr:from>
        <xdr:to>
          <xdr:col>4</xdr:col>
          <xdr:colOff>624840</xdr:colOff>
          <xdr:row>33</xdr:row>
          <xdr:rowOff>0</xdr:rowOff>
        </xdr:to>
        <xdr:sp macro="" textlink="">
          <xdr:nvSpPr>
            <xdr:cNvPr id="51219" name="Check Box 19" hidden="1">
              <a:extLst>
                <a:ext uri="{63B3BB69-23CF-44E3-9099-C40C66FF867C}">
                  <a14:compatExt spid="_x0000_s51219"/>
                </a:ext>
                <a:ext uri="{FF2B5EF4-FFF2-40B4-BE49-F238E27FC236}">
                  <a16:creationId xmlns:a16="http://schemas.microsoft.com/office/drawing/2014/main" id="{00000000-0008-0000-1600-000013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33</xdr:row>
          <xdr:rowOff>76200</xdr:rowOff>
        </xdr:from>
        <xdr:to>
          <xdr:col>4</xdr:col>
          <xdr:colOff>624840</xdr:colOff>
          <xdr:row>33</xdr:row>
          <xdr:rowOff>320040</xdr:rowOff>
        </xdr:to>
        <xdr:sp macro="" textlink="">
          <xdr:nvSpPr>
            <xdr:cNvPr id="51220" name="Check Box 20" hidden="1">
              <a:extLst>
                <a:ext uri="{63B3BB69-23CF-44E3-9099-C40C66FF867C}">
                  <a14:compatExt spid="_x0000_s51220"/>
                </a:ext>
                <a:ext uri="{FF2B5EF4-FFF2-40B4-BE49-F238E27FC236}">
                  <a16:creationId xmlns:a16="http://schemas.microsoft.com/office/drawing/2014/main" id="{00000000-0008-0000-1600-000014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34</xdr:row>
          <xdr:rowOff>53340</xdr:rowOff>
        </xdr:from>
        <xdr:to>
          <xdr:col>4</xdr:col>
          <xdr:colOff>624840</xdr:colOff>
          <xdr:row>34</xdr:row>
          <xdr:rowOff>327660</xdr:rowOff>
        </xdr:to>
        <xdr:sp macro="" textlink="">
          <xdr:nvSpPr>
            <xdr:cNvPr id="51221" name="Check Box 21" hidden="1">
              <a:extLst>
                <a:ext uri="{63B3BB69-23CF-44E3-9099-C40C66FF867C}">
                  <a14:compatExt spid="_x0000_s51221"/>
                </a:ext>
                <a:ext uri="{FF2B5EF4-FFF2-40B4-BE49-F238E27FC236}">
                  <a16:creationId xmlns:a16="http://schemas.microsoft.com/office/drawing/2014/main" id="{00000000-0008-0000-1600-000015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35</xdr:row>
          <xdr:rowOff>60960</xdr:rowOff>
        </xdr:from>
        <xdr:to>
          <xdr:col>4</xdr:col>
          <xdr:colOff>624840</xdr:colOff>
          <xdr:row>35</xdr:row>
          <xdr:rowOff>327660</xdr:rowOff>
        </xdr:to>
        <xdr:sp macro="" textlink="">
          <xdr:nvSpPr>
            <xdr:cNvPr id="51222" name="Check Box 22" hidden="1">
              <a:extLst>
                <a:ext uri="{63B3BB69-23CF-44E3-9099-C40C66FF867C}">
                  <a14:compatExt spid="_x0000_s51222"/>
                </a:ext>
                <a:ext uri="{FF2B5EF4-FFF2-40B4-BE49-F238E27FC236}">
                  <a16:creationId xmlns:a16="http://schemas.microsoft.com/office/drawing/2014/main" id="{00000000-0008-0000-1600-000016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42</xdr:row>
          <xdr:rowOff>22860</xdr:rowOff>
        </xdr:from>
        <xdr:to>
          <xdr:col>4</xdr:col>
          <xdr:colOff>609600</xdr:colOff>
          <xdr:row>42</xdr:row>
          <xdr:rowOff>281940</xdr:rowOff>
        </xdr:to>
        <xdr:sp macro="" textlink="">
          <xdr:nvSpPr>
            <xdr:cNvPr id="51223" name="Check Box 23" hidden="1">
              <a:extLst>
                <a:ext uri="{63B3BB69-23CF-44E3-9099-C40C66FF867C}">
                  <a14:compatExt spid="_x0000_s51223"/>
                </a:ext>
                <a:ext uri="{FF2B5EF4-FFF2-40B4-BE49-F238E27FC236}">
                  <a16:creationId xmlns:a16="http://schemas.microsoft.com/office/drawing/2014/main" id="{00000000-0008-0000-1600-000017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43</xdr:row>
          <xdr:rowOff>22860</xdr:rowOff>
        </xdr:from>
        <xdr:to>
          <xdr:col>4</xdr:col>
          <xdr:colOff>609600</xdr:colOff>
          <xdr:row>43</xdr:row>
          <xdr:rowOff>320040</xdr:rowOff>
        </xdr:to>
        <xdr:sp macro="" textlink="">
          <xdr:nvSpPr>
            <xdr:cNvPr id="51224" name="Check Box 24" hidden="1">
              <a:extLst>
                <a:ext uri="{63B3BB69-23CF-44E3-9099-C40C66FF867C}">
                  <a14:compatExt spid="_x0000_s51224"/>
                </a:ext>
                <a:ext uri="{FF2B5EF4-FFF2-40B4-BE49-F238E27FC236}">
                  <a16:creationId xmlns:a16="http://schemas.microsoft.com/office/drawing/2014/main" id="{00000000-0008-0000-1600-000018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44</xdr:row>
          <xdr:rowOff>22860</xdr:rowOff>
        </xdr:from>
        <xdr:to>
          <xdr:col>4</xdr:col>
          <xdr:colOff>609600</xdr:colOff>
          <xdr:row>44</xdr:row>
          <xdr:rowOff>327660</xdr:rowOff>
        </xdr:to>
        <xdr:sp macro="" textlink="">
          <xdr:nvSpPr>
            <xdr:cNvPr id="51225" name="Check Box 25" hidden="1">
              <a:extLst>
                <a:ext uri="{63B3BB69-23CF-44E3-9099-C40C66FF867C}">
                  <a14:compatExt spid="_x0000_s51225"/>
                </a:ext>
                <a:ext uri="{FF2B5EF4-FFF2-40B4-BE49-F238E27FC236}">
                  <a16:creationId xmlns:a16="http://schemas.microsoft.com/office/drawing/2014/main" id="{00000000-0008-0000-1600-000019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45</xdr:row>
          <xdr:rowOff>22860</xdr:rowOff>
        </xdr:from>
        <xdr:to>
          <xdr:col>4</xdr:col>
          <xdr:colOff>609600</xdr:colOff>
          <xdr:row>45</xdr:row>
          <xdr:rowOff>320040</xdr:rowOff>
        </xdr:to>
        <xdr:sp macro="" textlink="">
          <xdr:nvSpPr>
            <xdr:cNvPr id="51226" name="Check Box 26" hidden="1">
              <a:extLst>
                <a:ext uri="{63B3BB69-23CF-44E3-9099-C40C66FF867C}">
                  <a14:compatExt spid="_x0000_s51226"/>
                </a:ext>
                <a:ext uri="{FF2B5EF4-FFF2-40B4-BE49-F238E27FC236}">
                  <a16:creationId xmlns:a16="http://schemas.microsoft.com/office/drawing/2014/main" id="{00000000-0008-0000-1600-00001A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46</xdr:row>
          <xdr:rowOff>22860</xdr:rowOff>
        </xdr:from>
        <xdr:to>
          <xdr:col>4</xdr:col>
          <xdr:colOff>609600</xdr:colOff>
          <xdr:row>46</xdr:row>
          <xdr:rowOff>320040</xdr:rowOff>
        </xdr:to>
        <xdr:sp macro="" textlink="">
          <xdr:nvSpPr>
            <xdr:cNvPr id="51227" name="Check Box 27" hidden="1">
              <a:extLst>
                <a:ext uri="{63B3BB69-23CF-44E3-9099-C40C66FF867C}">
                  <a14:compatExt spid="_x0000_s51227"/>
                </a:ext>
                <a:ext uri="{FF2B5EF4-FFF2-40B4-BE49-F238E27FC236}">
                  <a16:creationId xmlns:a16="http://schemas.microsoft.com/office/drawing/2014/main" id="{00000000-0008-0000-1600-00001B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47</xdr:row>
          <xdr:rowOff>22860</xdr:rowOff>
        </xdr:from>
        <xdr:to>
          <xdr:col>4</xdr:col>
          <xdr:colOff>609600</xdr:colOff>
          <xdr:row>47</xdr:row>
          <xdr:rowOff>327660</xdr:rowOff>
        </xdr:to>
        <xdr:sp macro="" textlink="">
          <xdr:nvSpPr>
            <xdr:cNvPr id="51228" name="Check Box 28" hidden="1">
              <a:extLst>
                <a:ext uri="{63B3BB69-23CF-44E3-9099-C40C66FF867C}">
                  <a14:compatExt spid="_x0000_s51228"/>
                </a:ext>
                <a:ext uri="{FF2B5EF4-FFF2-40B4-BE49-F238E27FC236}">
                  <a16:creationId xmlns:a16="http://schemas.microsoft.com/office/drawing/2014/main" id="{00000000-0008-0000-1600-00001C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48</xdr:row>
          <xdr:rowOff>22860</xdr:rowOff>
        </xdr:from>
        <xdr:to>
          <xdr:col>4</xdr:col>
          <xdr:colOff>609600</xdr:colOff>
          <xdr:row>48</xdr:row>
          <xdr:rowOff>327660</xdr:rowOff>
        </xdr:to>
        <xdr:sp macro="" textlink="">
          <xdr:nvSpPr>
            <xdr:cNvPr id="51229" name="Check Box 29" hidden="1">
              <a:extLst>
                <a:ext uri="{63B3BB69-23CF-44E3-9099-C40C66FF867C}">
                  <a14:compatExt spid="_x0000_s51229"/>
                </a:ext>
                <a:ext uri="{FF2B5EF4-FFF2-40B4-BE49-F238E27FC236}">
                  <a16:creationId xmlns:a16="http://schemas.microsoft.com/office/drawing/2014/main" id="{00000000-0008-0000-1600-00001D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49</xdr:row>
          <xdr:rowOff>22860</xdr:rowOff>
        </xdr:from>
        <xdr:to>
          <xdr:col>4</xdr:col>
          <xdr:colOff>609600</xdr:colOff>
          <xdr:row>49</xdr:row>
          <xdr:rowOff>327660</xdr:rowOff>
        </xdr:to>
        <xdr:sp macro="" textlink="">
          <xdr:nvSpPr>
            <xdr:cNvPr id="51230" name="Check Box 30" hidden="1">
              <a:extLst>
                <a:ext uri="{63B3BB69-23CF-44E3-9099-C40C66FF867C}">
                  <a14:compatExt spid="_x0000_s51230"/>
                </a:ext>
                <a:ext uri="{FF2B5EF4-FFF2-40B4-BE49-F238E27FC236}">
                  <a16:creationId xmlns:a16="http://schemas.microsoft.com/office/drawing/2014/main" id="{00000000-0008-0000-1600-00001E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50</xdr:row>
          <xdr:rowOff>22860</xdr:rowOff>
        </xdr:from>
        <xdr:to>
          <xdr:col>4</xdr:col>
          <xdr:colOff>609600</xdr:colOff>
          <xdr:row>50</xdr:row>
          <xdr:rowOff>327660</xdr:rowOff>
        </xdr:to>
        <xdr:sp macro="" textlink="">
          <xdr:nvSpPr>
            <xdr:cNvPr id="51231" name="Check Box 31" hidden="1">
              <a:extLst>
                <a:ext uri="{63B3BB69-23CF-44E3-9099-C40C66FF867C}">
                  <a14:compatExt spid="_x0000_s51231"/>
                </a:ext>
                <a:ext uri="{FF2B5EF4-FFF2-40B4-BE49-F238E27FC236}">
                  <a16:creationId xmlns:a16="http://schemas.microsoft.com/office/drawing/2014/main" id="{00000000-0008-0000-1600-00001F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51</xdr:row>
          <xdr:rowOff>22860</xdr:rowOff>
        </xdr:from>
        <xdr:to>
          <xdr:col>4</xdr:col>
          <xdr:colOff>609600</xdr:colOff>
          <xdr:row>51</xdr:row>
          <xdr:rowOff>190500</xdr:rowOff>
        </xdr:to>
        <xdr:sp macro="" textlink="">
          <xdr:nvSpPr>
            <xdr:cNvPr id="51232" name="Check Box 32" hidden="1">
              <a:extLst>
                <a:ext uri="{63B3BB69-23CF-44E3-9099-C40C66FF867C}">
                  <a14:compatExt spid="_x0000_s51232"/>
                </a:ext>
                <a:ext uri="{FF2B5EF4-FFF2-40B4-BE49-F238E27FC236}">
                  <a16:creationId xmlns:a16="http://schemas.microsoft.com/office/drawing/2014/main" id="{00000000-0008-0000-1600-000020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52</xdr:row>
          <xdr:rowOff>22860</xdr:rowOff>
        </xdr:from>
        <xdr:to>
          <xdr:col>4</xdr:col>
          <xdr:colOff>609600</xdr:colOff>
          <xdr:row>52</xdr:row>
          <xdr:rowOff>320040</xdr:rowOff>
        </xdr:to>
        <xdr:sp macro="" textlink="">
          <xdr:nvSpPr>
            <xdr:cNvPr id="51233" name="Check Box 33" hidden="1">
              <a:extLst>
                <a:ext uri="{63B3BB69-23CF-44E3-9099-C40C66FF867C}">
                  <a14:compatExt spid="_x0000_s51233"/>
                </a:ext>
                <a:ext uri="{FF2B5EF4-FFF2-40B4-BE49-F238E27FC236}">
                  <a16:creationId xmlns:a16="http://schemas.microsoft.com/office/drawing/2014/main" id="{00000000-0008-0000-1600-000021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53</xdr:row>
          <xdr:rowOff>22860</xdr:rowOff>
        </xdr:from>
        <xdr:to>
          <xdr:col>4</xdr:col>
          <xdr:colOff>609600</xdr:colOff>
          <xdr:row>53</xdr:row>
          <xdr:rowOff>327660</xdr:rowOff>
        </xdr:to>
        <xdr:sp macro="" textlink="">
          <xdr:nvSpPr>
            <xdr:cNvPr id="51234" name="Check Box 34" hidden="1">
              <a:extLst>
                <a:ext uri="{63B3BB69-23CF-44E3-9099-C40C66FF867C}">
                  <a14:compatExt spid="_x0000_s51234"/>
                </a:ext>
                <a:ext uri="{FF2B5EF4-FFF2-40B4-BE49-F238E27FC236}">
                  <a16:creationId xmlns:a16="http://schemas.microsoft.com/office/drawing/2014/main" id="{00000000-0008-0000-1600-000022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54</xdr:row>
          <xdr:rowOff>22860</xdr:rowOff>
        </xdr:from>
        <xdr:to>
          <xdr:col>4</xdr:col>
          <xdr:colOff>609600</xdr:colOff>
          <xdr:row>54</xdr:row>
          <xdr:rowOff>480060</xdr:rowOff>
        </xdr:to>
        <xdr:sp macro="" textlink="">
          <xdr:nvSpPr>
            <xdr:cNvPr id="51235" name="Check Box 35" hidden="1">
              <a:extLst>
                <a:ext uri="{63B3BB69-23CF-44E3-9099-C40C66FF867C}">
                  <a14:compatExt spid="_x0000_s51235"/>
                </a:ext>
                <a:ext uri="{FF2B5EF4-FFF2-40B4-BE49-F238E27FC236}">
                  <a16:creationId xmlns:a16="http://schemas.microsoft.com/office/drawing/2014/main" id="{00000000-0008-0000-1600-000023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55</xdr:row>
          <xdr:rowOff>22860</xdr:rowOff>
        </xdr:from>
        <xdr:to>
          <xdr:col>4</xdr:col>
          <xdr:colOff>609600</xdr:colOff>
          <xdr:row>55</xdr:row>
          <xdr:rowOff>381000</xdr:rowOff>
        </xdr:to>
        <xdr:sp macro="" textlink="">
          <xdr:nvSpPr>
            <xdr:cNvPr id="51236" name="Check Box 36" hidden="1">
              <a:extLst>
                <a:ext uri="{63B3BB69-23CF-44E3-9099-C40C66FF867C}">
                  <a14:compatExt spid="_x0000_s51236"/>
                </a:ext>
                <a:ext uri="{FF2B5EF4-FFF2-40B4-BE49-F238E27FC236}">
                  <a16:creationId xmlns:a16="http://schemas.microsoft.com/office/drawing/2014/main" id="{00000000-0008-0000-1600-000024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62</xdr:row>
          <xdr:rowOff>53340</xdr:rowOff>
        </xdr:from>
        <xdr:to>
          <xdr:col>4</xdr:col>
          <xdr:colOff>624840</xdr:colOff>
          <xdr:row>62</xdr:row>
          <xdr:rowOff>320040</xdr:rowOff>
        </xdr:to>
        <xdr:sp macro="" textlink="">
          <xdr:nvSpPr>
            <xdr:cNvPr id="51237" name="Check Box 37" hidden="1">
              <a:extLst>
                <a:ext uri="{63B3BB69-23CF-44E3-9099-C40C66FF867C}">
                  <a14:compatExt spid="_x0000_s51237"/>
                </a:ext>
                <a:ext uri="{FF2B5EF4-FFF2-40B4-BE49-F238E27FC236}">
                  <a16:creationId xmlns:a16="http://schemas.microsoft.com/office/drawing/2014/main" id="{00000000-0008-0000-1600-000025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63</xdr:row>
          <xdr:rowOff>53340</xdr:rowOff>
        </xdr:from>
        <xdr:to>
          <xdr:col>4</xdr:col>
          <xdr:colOff>624840</xdr:colOff>
          <xdr:row>63</xdr:row>
          <xdr:rowOff>320040</xdr:rowOff>
        </xdr:to>
        <xdr:sp macro="" textlink="">
          <xdr:nvSpPr>
            <xdr:cNvPr id="51238" name="Check Box 38" hidden="1">
              <a:extLst>
                <a:ext uri="{63B3BB69-23CF-44E3-9099-C40C66FF867C}">
                  <a14:compatExt spid="_x0000_s51238"/>
                </a:ext>
                <a:ext uri="{FF2B5EF4-FFF2-40B4-BE49-F238E27FC236}">
                  <a16:creationId xmlns:a16="http://schemas.microsoft.com/office/drawing/2014/main" id="{00000000-0008-0000-1600-000026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64</xdr:row>
          <xdr:rowOff>53340</xdr:rowOff>
        </xdr:from>
        <xdr:to>
          <xdr:col>4</xdr:col>
          <xdr:colOff>624840</xdr:colOff>
          <xdr:row>64</xdr:row>
          <xdr:rowOff>320040</xdr:rowOff>
        </xdr:to>
        <xdr:sp macro="" textlink="">
          <xdr:nvSpPr>
            <xdr:cNvPr id="51239" name="Check Box 39" hidden="1">
              <a:extLst>
                <a:ext uri="{63B3BB69-23CF-44E3-9099-C40C66FF867C}">
                  <a14:compatExt spid="_x0000_s51239"/>
                </a:ext>
                <a:ext uri="{FF2B5EF4-FFF2-40B4-BE49-F238E27FC236}">
                  <a16:creationId xmlns:a16="http://schemas.microsoft.com/office/drawing/2014/main" id="{00000000-0008-0000-1600-000027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65</xdr:row>
          <xdr:rowOff>22860</xdr:rowOff>
        </xdr:from>
        <xdr:to>
          <xdr:col>4</xdr:col>
          <xdr:colOff>624840</xdr:colOff>
          <xdr:row>65</xdr:row>
          <xdr:rowOff>327660</xdr:rowOff>
        </xdr:to>
        <xdr:sp macro="" textlink="">
          <xdr:nvSpPr>
            <xdr:cNvPr id="51240" name="Check Box 40" hidden="1">
              <a:extLst>
                <a:ext uri="{63B3BB69-23CF-44E3-9099-C40C66FF867C}">
                  <a14:compatExt spid="_x0000_s51240"/>
                </a:ext>
                <a:ext uri="{FF2B5EF4-FFF2-40B4-BE49-F238E27FC236}">
                  <a16:creationId xmlns:a16="http://schemas.microsoft.com/office/drawing/2014/main" id="{00000000-0008-0000-1600-000028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66</xdr:row>
          <xdr:rowOff>22860</xdr:rowOff>
        </xdr:from>
        <xdr:to>
          <xdr:col>4</xdr:col>
          <xdr:colOff>624840</xdr:colOff>
          <xdr:row>66</xdr:row>
          <xdr:rowOff>327660</xdr:rowOff>
        </xdr:to>
        <xdr:sp macro="" textlink="">
          <xdr:nvSpPr>
            <xdr:cNvPr id="51241" name="Check Box 41" hidden="1">
              <a:extLst>
                <a:ext uri="{63B3BB69-23CF-44E3-9099-C40C66FF867C}">
                  <a14:compatExt spid="_x0000_s51241"/>
                </a:ext>
                <a:ext uri="{FF2B5EF4-FFF2-40B4-BE49-F238E27FC236}">
                  <a16:creationId xmlns:a16="http://schemas.microsoft.com/office/drawing/2014/main" id="{00000000-0008-0000-1600-000029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67</xdr:row>
          <xdr:rowOff>53340</xdr:rowOff>
        </xdr:from>
        <xdr:to>
          <xdr:col>4</xdr:col>
          <xdr:colOff>624840</xdr:colOff>
          <xdr:row>67</xdr:row>
          <xdr:rowOff>320040</xdr:rowOff>
        </xdr:to>
        <xdr:sp macro="" textlink="">
          <xdr:nvSpPr>
            <xdr:cNvPr id="51242" name="Check Box 42" hidden="1">
              <a:extLst>
                <a:ext uri="{63B3BB69-23CF-44E3-9099-C40C66FF867C}">
                  <a14:compatExt spid="_x0000_s51242"/>
                </a:ext>
                <a:ext uri="{FF2B5EF4-FFF2-40B4-BE49-F238E27FC236}">
                  <a16:creationId xmlns:a16="http://schemas.microsoft.com/office/drawing/2014/main" id="{00000000-0008-0000-1600-00002A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68</xdr:row>
          <xdr:rowOff>38100</xdr:rowOff>
        </xdr:from>
        <xdr:to>
          <xdr:col>4</xdr:col>
          <xdr:colOff>624840</xdr:colOff>
          <xdr:row>68</xdr:row>
          <xdr:rowOff>327660</xdr:rowOff>
        </xdr:to>
        <xdr:sp macro="" textlink="">
          <xdr:nvSpPr>
            <xdr:cNvPr id="51243" name="Check Box 43" hidden="1">
              <a:extLst>
                <a:ext uri="{63B3BB69-23CF-44E3-9099-C40C66FF867C}">
                  <a14:compatExt spid="_x0000_s51243"/>
                </a:ext>
                <a:ext uri="{FF2B5EF4-FFF2-40B4-BE49-F238E27FC236}">
                  <a16:creationId xmlns:a16="http://schemas.microsoft.com/office/drawing/2014/main" id="{00000000-0008-0000-1600-00002B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69</xdr:row>
          <xdr:rowOff>53340</xdr:rowOff>
        </xdr:from>
        <xdr:to>
          <xdr:col>4</xdr:col>
          <xdr:colOff>624840</xdr:colOff>
          <xdr:row>69</xdr:row>
          <xdr:rowOff>320040</xdr:rowOff>
        </xdr:to>
        <xdr:sp macro="" textlink="">
          <xdr:nvSpPr>
            <xdr:cNvPr id="51244" name="Check Box 44" hidden="1">
              <a:extLst>
                <a:ext uri="{63B3BB69-23CF-44E3-9099-C40C66FF867C}">
                  <a14:compatExt spid="_x0000_s51244"/>
                </a:ext>
                <a:ext uri="{FF2B5EF4-FFF2-40B4-BE49-F238E27FC236}">
                  <a16:creationId xmlns:a16="http://schemas.microsoft.com/office/drawing/2014/main" id="{00000000-0008-0000-1600-00002C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70</xdr:row>
          <xdr:rowOff>53340</xdr:rowOff>
        </xdr:from>
        <xdr:to>
          <xdr:col>4</xdr:col>
          <xdr:colOff>624840</xdr:colOff>
          <xdr:row>70</xdr:row>
          <xdr:rowOff>320040</xdr:rowOff>
        </xdr:to>
        <xdr:sp macro="" textlink="">
          <xdr:nvSpPr>
            <xdr:cNvPr id="51245" name="Check Box 45" hidden="1">
              <a:extLst>
                <a:ext uri="{63B3BB69-23CF-44E3-9099-C40C66FF867C}">
                  <a14:compatExt spid="_x0000_s51245"/>
                </a:ext>
                <a:ext uri="{FF2B5EF4-FFF2-40B4-BE49-F238E27FC236}">
                  <a16:creationId xmlns:a16="http://schemas.microsoft.com/office/drawing/2014/main" id="{00000000-0008-0000-1600-00002D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71</xdr:row>
          <xdr:rowOff>53340</xdr:rowOff>
        </xdr:from>
        <xdr:to>
          <xdr:col>4</xdr:col>
          <xdr:colOff>624840</xdr:colOff>
          <xdr:row>71</xdr:row>
          <xdr:rowOff>320040</xdr:rowOff>
        </xdr:to>
        <xdr:sp macro="" textlink="">
          <xdr:nvSpPr>
            <xdr:cNvPr id="51246" name="Check Box 46" hidden="1">
              <a:extLst>
                <a:ext uri="{63B3BB69-23CF-44E3-9099-C40C66FF867C}">
                  <a14:compatExt spid="_x0000_s51246"/>
                </a:ext>
                <a:ext uri="{FF2B5EF4-FFF2-40B4-BE49-F238E27FC236}">
                  <a16:creationId xmlns:a16="http://schemas.microsoft.com/office/drawing/2014/main" id="{00000000-0008-0000-1600-00002EC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xdr:wsDr>
</file>

<file path=xl/drawings/drawing21.xml><?xml version="1.0" encoding="utf-8"?>
<xdr:wsDr xmlns:xdr="http://schemas.openxmlformats.org/drawingml/2006/spreadsheetDrawing" xmlns:a="http://schemas.openxmlformats.org/drawingml/2006/main">
  <xdr:twoCellAnchor>
    <xdr:from>
      <xdr:col>0</xdr:col>
      <xdr:colOff>76200</xdr:colOff>
      <xdr:row>0</xdr:row>
      <xdr:rowOff>76200</xdr:rowOff>
    </xdr:from>
    <xdr:to>
      <xdr:col>2</xdr:col>
      <xdr:colOff>708660</xdr:colOff>
      <xdr:row>0</xdr:row>
      <xdr:rowOff>292183</xdr:rowOff>
    </xdr:to>
    <xdr:pic>
      <xdr:nvPicPr>
        <xdr:cNvPr id="2" name="Picture 1">
          <a:extLst>
            <a:ext uri="{FF2B5EF4-FFF2-40B4-BE49-F238E27FC236}">
              <a16:creationId xmlns:a16="http://schemas.microsoft.com/office/drawing/2014/main" id="{00000000-0008-0000-1700-000002000000}"/>
            </a:ext>
          </a:extLst>
        </xdr:cNvPr>
        <xdr:cNvPicPr/>
      </xdr:nvPicPr>
      <xdr:blipFill>
        <a:blip xmlns:r="http://schemas.openxmlformats.org/officeDocument/2006/relationships" r:embed="rId1" cstate="print"/>
        <a:stretch>
          <a:fillRect/>
        </a:stretch>
      </xdr:blipFill>
      <xdr:spPr>
        <a:xfrm>
          <a:off x="76200" y="76200"/>
          <a:ext cx="1752600" cy="215983"/>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22860</xdr:colOff>
          <xdr:row>8</xdr:row>
          <xdr:rowOff>22860</xdr:rowOff>
        </xdr:from>
        <xdr:to>
          <xdr:col>4</xdr:col>
          <xdr:colOff>586740</xdr:colOff>
          <xdr:row>8</xdr:row>
          <xdr:rowOff>342900</xdr:rowOff>
        </xdr:to>
        <xdr:sp macro="" textlink="">
          <xdr:nvSpPr>
            <xdr:cNvPr id="52225" name="Check Box 1" hidden="1">
              <a:extLst>
                <a:ext uri="{63B3BB69-23CF-44E3-9099-C40C66FF867C}">
                  <a14:compatExt spid="_x0000_s52225"/>
                </a:ext>
                <a:ext uri="{FF2B5EF4-FFF2-40B4-BE49-F238E27FC236}">
                  <a16:creationId xmlns:a16="http://schemas.microsoft.com/office/drawing/2014/main" id="{00000000-0008-0000-1700-000001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9</xdr:row>
          <xdr:rowOff>22860</xdr:rowOff>
        </xdr:from>
        <xdr:to>
          <xdr:col>4</xdr:col>
          <xdr:colOff>586740</xdr:colOff>
          <xdr:row>9</xdr:row>
          <xdr:rowOff>342900</xdr:rowOff>
        </xdr:to>
        <xdr:sp macro="" textlink="">
          <xdr:nvSpPr>
            <xdr:cNvPr id="52226" name="Check Box 2" hidden="1">
              <a:extLst>
                <a:ext uri="{63B3BB69-23CF-44E3-9099-C40C66FF867C}">
                  <a14:compatExt spid="_x0000_s52226"/>
                </a:ext>
                <a:ext uri="{FF2B5EF4-FFF2-40B4-BE49-F238E27FC236}">
                  <a16:creationId xmlns:a16="http://schemas.microsoft.com/office/drawing/2014/main" id="{00000000-0008-0000-1700-000002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10</xdr:row>
          <xdr:rowOff>22860</xdr:rowOff>
        </xdr:from>
        <xdr:to>
          <xdr:col>4</xdr:col>
          <xdr:colOff>586740</xdr:colOff>
          <xdr:row>11</xdr:row>
          <xdr:rowOff>0</xdr:rowOff>
        </xdr:to>
        <xdr:sp macro="" textlink="">
          <xdr:nvSpPr>
            <xdr:cNvPr id="52227" name="Check Box 3" hidden="1">
              <a:extLst>
                <a:ext uri="{63B3BB69-23CF-44E3-9099-C40C66FF867C}">
                  <a14:compatExt spid="_x0000_s52227"/>
                </a:ext>
                <a:ext uri="{FF2B5EF4-FFF2-40B4-BE49-F238E27FC236}">
                  <a16:creationId xmlns:a16="http://schemas.microsoft.com/office/drawing/2014/main" id="{00000000-0008-0000-1700-000003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11</xdr:row>
          <xdr:rowOff>22860</xdr:rowOff>
        </xdr:from>
        <xdr:to>
          <xdr:col>4</xdr:col>
          <xdr:colOff>586740</xdr:colOff>
          <xdr:row>11</xdr:row>
          <xdr:rowOff>342900</xdr:rowOff>
        </xdr:to>
        <xdr:sp macro="" textlink="">
          <xdr:nvSpPr>
            <xdr:cNvPr id="52228" name="Check Box 4" hidden="1">
              <a:extLst>
                <a:ext uri="{63B3BB69-23CF-44E3-9099-C40C66FF867C}">
                  <a14:compatExt spid="_x0000_s52228"/>
                </a:ext>
                <a:ext uri="{FF2B5EF4-FFF2-40B4-BE49-F238E27FC236}">
                  <a16:creationId xmlns:a16="http://schemas.microsoft.com/office/drawing/2014/main" id="{00000000-0008-0000-1700-000004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12</xdr:row>
          <xdr:rowOff>22860</xdr:rowOff>
        </xdr:from>
        <xdr:to>
          <xdr:col>4</xdr:col>
          <xdr:colOff>586740</xdr:colOff>
          <xdr:row>12</xdr:row>
          <xdr:rowOff>342900</xdr:rowOff>
        </xdr:to>
        <xdr:sp macro="" textlink="">
          <xdr:nvSpPr>
            <xdr:cNvPr id="52229" name="Check Box 5" hidden="1">
              <a:extLst>
                <a:ext uri="{63B3BB69-23CF-44E3-9099-C40C66FF867C}">
                  <a14:compatExt spid="_x0000_s52229"/>
                </a:ext>
                <a:ext uri="{FF2B5EF4-FFF2-40B4-BE49-F238E27FC236}">
                  <a16:creationId xmlns:a16="http://schemas.microsoft.com/office/drawing/2014/main" id="{00000000-0008-0000-1700-000005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13</xdr:row>
          <xdr:rowOff>22860</xdr:rowOff>
        </xdr:from>
        <xdr:to>
          <xdr:col>4</xdr:col>
          <xdr:colOff>586740</xdr:colOff>
          <xdr:row>13</xdr:row>
          <xdr:rowOff>342900</xdr:rowOff>
        </xdr:to>
        <xdr:sp macro="" textlink="">
          <xdr:nvSpPr>
            <xdr:cNvPr id="52230" name="Check Box 6" hidden="1">
              <a:extLst>
                <a:ext uri="{63B3BB69-23CF-44E3-9099-C40C66FF867C}">
                  <a14:compatExt spid="_x0000_s52230"/>
                </a:ext>
                <a:ext uri="{FF2B5EF4-FFF2-40B4-BE49-F238E27FC236}">
                  <a16:creationId xmlns:a16="http://schemas.microsoft.com/office/drawing/2014/main" id="{00000000-0008-0000-1700-000006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14</xdr:row>
          <xdr:rowOff>22860</xdr:rowOff>
        </xdr:from>
        <xdr:to>
          <xdr:col>4</xdr:col>
          <xdr:colOff>586740</xdr:colOff>
          <xdr:row>15</xdr:row>
          <xdr:rowOff>15240</xdr:rowOff>
        </xdr:to>
        <xdr:sp macro="" textlink="">
          <xdr:nvSpPr>
            <xdr:cNvPr id="52231" name="Check Box 7" hidden="1">
              <a:extLst>
                <a:ext uri="{63B3BB69-23CF-44E3-9099-C40C66FF867C}">
                  <a14:compatExt spid="_x0000_s52231"/>
                </a:ext>
                <a:ext uri="{FF2B5EF4-FFF2-40B4-BE49-F238E27FC236}">
                  <a16:creationId xmlns:a16="http://schemas.microsoft.com/office/drawing/2014/main" id="{00000000-0008-0000-1700-000007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21</xdr:row>
          <xdr:rowOff>60960</xdr:rowOff>
        </xdr:from>
        <xdr:to>
          <xdr:col>4</xdr:col>
          <xdr:colOff>594360</xdr:colOff>
          <xdr:row>21</xdr:row>
          <xdr:rowOff>304800</xdr:rowOff>
        </xdr:to>
        <xdr:sp macro="" textlink="">
          <xdr:nvSpPr>
            <xdr:cNvPr id="52232" name="Check Box 8" hidden="1">
              <a:extLst>
                <a:ext uri="{63B3BB69-23CF-44E3-9099-C40C66FF867C}">
                  <a14:compatExt spid="_x0000_s52232"/>
                </a:ext>
                <a:ext uri="{FF2B5EF4-FFF2-40B4-BE49-F238E27FC236}">
                  <a16:creationId xmlns:a16="http://schemas.microsoft.com/office/drawing/2014/main" id="{00000000-0008-0000-1700-000008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22</xdr:row>
          <xdr:rowOff>53340</xdr:rowOff>
        </xdr:from>
        <xdr:to>
          <xdr:col>4</xdr:col>
          <xdr:colOff>594360</xdr:colOff>
          <xdr:row>22</xdr:row>
          <xdr:rowOff>327660</xdr:rowOff>
        </xdr:to>
        <xdr:sp macro="" textlink="">
          <xdr:nvSpPr>
            <xdr:cNvPr id="52233" name="Check Box 9" hidden="1">
              <a:extLst>
                <a:ext uri="{63B3BB69-23CF-44E3-9099-C40C66FF867C}">
                  <a14:compatExt spid="_x0000_s52233"/>
                </a:ext>
                <a:ext uri="{FF2B5EF4-FFF2-40B4-BE49-F238E27FC236}">
                  <a16:creationId xmlns:a16="http://schemas.microsoft.com/office/drawing/2014/main" id="{00000000-0008-0000-1700-000009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23</xdr:row>
          <xdr:rowOff>22860</xdr:rowOff>
        </xdr:from>
        <xdr:to>
          <xdr:col>4</xdr:col>
          <xdr:colOff>594360</xdr:colOff>
          <xdr:row>23</xdr:row>
          <xdr:rowOff>480060</xdr:rowOff>
        </xdr:to>
        <xdr:sp macro="" textlink="">
          <xdr:nvSpPr>
            <xdr:cNvPr id="52234" name="Check Box 10" hidden="1">
              <a:extLst>
                <a:ext uri="{63B3BB69-23CF-44E3-9099-C40C66FF867C}">
                  <a14:compatExt spid="_x0000_s52234"/>
                </a:ext>
                <a:ext uri="{FF2B5EF4-FFF2-40B4-BE49-F238E27FC236}">
                  <a16:creationId xmlns:a16="http://schemas.microsoft.com/office/drawing/2014/main" id="{00000000-0008-0000-1700-00000A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24</xdr:row>
          <xdr:rowOff>60960</xdr:rowOff>
        </xdr:from>
        <xdr:to>
          <xdr:col>4</xdr:col>
          <xdr:colOff>594360</xdr:colOff>
          <xdr:row>24</xdr:row>
          <xdr:rowOff>304800</xdr:rowOff>
        </xdr:to>
        <xdr:sp macro="" textlink="">
          <xdr:nvSpPr>
            <xdr:cNvPr id="52235" name="Check Box 11" hidden="1">
              <a:extLst>
                <a:ext uri="{63B3BB69-23CF-44E3-9099-C40C66FF867C}">
                  <a14:compatExt spid="_x0000_s52235"/>
                </a:ext>
                <a:ext uri="{FF2B5EF4-FFF2-40B4-BE49-F238E27FC236}">
                  <a16:creationId xmlns:a16="http://schemas.microsoft.com/office/drawing/2014/main" id="{00000000-0008-0000-1700-00000B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25</xdr:row>
          <xdr:rowOff>22860</xdr:rowOff>
        </xdr:from>
        <xdr:to>
          <xdr:col>4</xdr:col>
          <xdr:colOff>594360</xdr:colOff>
          <xdr:row>25</xdr:row>
          <xdr:rowOff>365760</xdr:rowOff>
        </xdr:to>
        <xdr:sp macro="" textlink="">
          <xdr:nvSpPr>
            <xdr:cNvPr id="52236" name="Check Box 12" hidden="1">
              <a:extLst>
                <a:ext uri="{63B3BB69-23CF-44E3-9099-C40C66FF867C}">
                  <a14:compatExt spid="_x0000_s52236"/>
                </a:ext>
                <a:ext uri="{FF2B5EF4-FFF2-40B4-BE49-F238E27FC236}">
                  <a16:creationId xmlns:a16="http://schemas.microsoft.com/office/drawing/2014/main" id="{00000000-0008-0000-1700-00000C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xdr:wsDr>
</file>

<file path=xl/drawings/drawing22.xml><?xml version="1.0" encoding="utf-8"?>
<xdr:wsDr xmlns:xdr="http://schemas.openxmlformats.org/drawingml/2006/spreadsheetDrawing" xmlns:a="http://schemas.openxmlformats.org/drawingml/2006/main">
  <xdr:twoCellAnchor>
    <xdr:from>
      <xdr:col>0</xdr:col>
      <xdr:colOff>76200</xdr:colOff>
      <xdr:row>0</xdr:row>
      <xdr:rowOff>76200</xdr:rowOff>
    </xdr:from>
    <xdr:to>
      <xdr:col>2</xdr:col>
      <xdr:colOff>678180</xdr:colOff>
      <xdr:row>0</xdr:row>
      <xdr:rowOff>292183</xdr:rowOff>
    </xdr:to>
    <xdr:pic>
      <xdr:nvPicPr>
        <xdr:cNvPr id="16" name="Picture 15">
          <a:extLst>
            <a:ext uri="{FF2B5EF4-FFF2-40B4-BE49-F238E27FC236}">
              <a16:creationId xmlns:a16="http://schemas.microsoft.com/office/drawing/2014/main" id="{00000000-0008-0000-1900-000010000000}"/>
            </a:ext>
          </a:extLst>
        </xdr:cNvPr>
        <xdr:cNvPicPr/>
      </xdr:nvPicPr>
      <xdr:blipFill>
        <a:blip xmlns:r="http://schemas.openxmlformats.org/officeDocument/2006/relationships" r:embed="rId1" cstate="print"/>
        <a:stretch>
          <a:fillRect/>
        </a:stretch>
      </xdr:blipFill>
      <xdr:spPr>
        <a:xfrm>
          <a:off x="76200" y="76200"/>
          <a:ext cx="1752600" cy="215983"/>
        </a:xfrm>
        <a:prstGeom prst="rect">
          <a:avLst/>
        </a:prstGeom>
      </xdr:spPr>
    </xdr:pic>
    <xdr:clientData/>
  </xdr:twoCellAnchor>
  <xdr:oneCellAnchor>
    <xdr:from>
      <xdr:col>5</xdr:col>
      <xdr:colOff>327660</xdr:colOff>
      <xdr:row>8</xdr:row>
      <xdr:rowOff>365760</xdr:rowOff>
    </xdr:from>
    <xdr:ext cx="297180" cy="297180"/>
    <xdr:pic>
      <xdr:nvPicPr>
        <xdr:cNvPr id="3" name="Graphic 2" descr="Information">
          <a:extLst>
            <a:ext uri="{FF2B5EF4-FFF2-40B4-BE49-F238E27FC236}">
              <a16:creationId xmlns:a16="http://schemas.microsoft.com/office/drawing/2014/main" id="{00000000-0008-0000-19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9585960" y="2316480"/>
          <a:ext cx="297180" cy="297180"/>
        </a:xfrm>
        <a:prstGeom prst="rect">
          <a:avLst/>
        </a:prstGeom>
      </xdr:spPr>
    </xdr:pic>
    <xdr:clientData/>
  </xdr:oneCellAnchor>
</xdr:wsDr>
</file>

<file path=xl/drawings/drawing23.xml><?xml version="1.0" encoding="utf-8"?>
<xdr:wsDr xmlns:xdr="http://schemas.openxmlformats.org/drawingml/2006/spreadsheetDrawing" xmlns:a="http://schemas.openxmlformats.org/drawingml/2006/main">
  <xdr:twoCellAnchor>
    <xdr:from>
      <xdr:col>0</xdr:col>
      <xdr:colOff>76200</xdr:colOff>
      <xdr:row>0</xdr:row>
      <xdr:rowOff>76200</xdr:rowOff>
    </xdr:from>
    <xdr:to>
      <xdr:col>2</xdr:col>
      <xdr:colOff>678180</xdr:colOff>
      <xdr:row>0</xdr:row>
      <xdr:rowOff>292183</xdr:rowOff>
    </xdr:to>
    <xdr:pic>
      <xdr:nvPicPr>
        <xdr:cNvPr id="2" name="Picture 1">
          <a:extLst>
            <a:ext uri="{FF2B5EF4-FFF2-40B4-BE49-F238E27FC236}">
              <a16:creationId xmlns:a16="http://schemas.microsoft.com/office/drawing/2014/main" id="{00000000-0008-0000-1A00-000002000000}"/>
            </a:ext>
          </a:extLst>
        </xdr:cNvPr>
        <xdr:cNvPicPr/>
      </xdr:nvPicPr>
      <xdr:blipFill>
        <a:blip xmlns:r="http://schemas.openxmlformats.org/officeDocument/2006/relationships" r:embed="rId1" cstate="print"/>
        <a:stretch>
          <a:fillRect/>
        </a:stretch>
      </xdr:blipFill>
      <xdr:spPr>
        <a:xfrm>
          <a:off x="76200" y="76200"/>
          <a:ext cx="1752600" cy="215983"/>
        </a:xfrm>
        <a:prstGeom prst="rect">
          <a:avLst/>
        </a:prstGeom>
      </xdr:spPr>
    </xdr:pic>
    <xdr:clientData/>
  </xdr:twoCellAnchor>
  <xdr:oneCellAnchor>
    <xdr:from>
      <xdr:col>4</xdr:col>
      <xdr:colOff>342900</xdr:colOff>
      <xdr:row>8</xdr:row>
      <xdr:rowOff>251460</xdr:rowOff>
    </xdr:from>
    <xdr:ext cx="297180" cy="297180"/>
    <xdr:pic>
      <xdr:nvPicPr>
        <xdr:cNvPr id="3" name="Graphic 2" descr="Information">
          <a:extLst>
            <a:ext uri="{FF2B5EF4-FFF2-40B4-BE49-F238E27FC236}">
              <a16:creationId xmlns:a16="http://schemas.microsoft.com/office/drawing/2014/main" id="{00000000-0008-0000-1A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8831580" y="2202180"/>
          <a:ext cx="297180" cy="29718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19</xdr:row>
          <xdr:rowOff>22860</xdr:rowOff>
        </xdr:from>
        <xdr:to>
          <xdr:col>4</xdr:col>
          <xdr:colOff>0</xdr:colOff>
          <xdr:row>19</xdr:row>
          <xdr:rowOff>251460</xdr:rowOff>
        </xdr:to>
        <xdr:sp macro="" textlink="">
          <xdr:nvSpPr>
            <xdr:cNvPr id="1080" name="Option Button 56" hidden="1">
              <a:extLst>
                <a:ext uri="{63B3BB69-23CF-44E3-9099-C40C66FF867C}">
                  <a14:compatExt spid="_x0000_s1080"/>
                </a:ext>
                <a:ext uri="{FF2B5EF4-FFF2-40B4-BE49-F238E27FC236}">
                  <a16:creationId xmlns:a16="http://schemas.microsoft.com/office/drawing/2014/main" id="{00000000-0008-0000-0300-00003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xdr:row>
          <xdr:rowOff>0</xdr:rowOff>
        </xdr:from>
        <xdr:to>
          <xdr:col>4</xdr:col>
          <xdr:colOff>0</xdr:colOff>
          <xdr:row>24</xdr:row>
          <xdr:rowOff>0</xdr:rowOff>
        </xdr:to>
        <xdr:sp macro="" textlink="">
          <xdr:nvSpPr>
            <xdr:cNvPr id="1081" name="Group Box 57" hidden="1">
              <a:extLst>
                <a:ext uri="{63B3BB69-23CF-44E3-9099-C40C66FF867C}">
                  <a14:compatExt spid="_x0000_s1081"/>
                </a:ext>
                <a:ext uri="{FF2B5EF4-FFF2-40B4-BE49-F238E27FC236}">
                  <a16:creationId xmlns:a16="http://schemas.microsoft.com/office/drawing/2014/main" id="{00000000-0008-0000-0300-000039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53340</xdr:rowOff>
        </xdr:from>
        <xdr:to>
          <xdr:col>4</xdr:col>
          <xdr:colOff>0</xdr:colOff>
          <xdr:row>20</xdr:row>
          <xdr:rowOff>327660</xdr:rowOff>
        </xdr:to>
        <xdr:sp macro="" textlink="">
          <xdr:nvSpPr>
            <xdr:cNvPr id="1082" name="Option Button 58" hidden="1">
              <a:extLst>
                <a:ext uri="{63B3BB69-23CF-44E3-9099-C40C66FF867C}">
                  <a14:compatExt spid="_x0000_s1082"/>
                </a:ext>
                <a:ext uri="{FF2B5EF4-FFF2-40B4-BE49-F238E27FC236}">
                  <a16:creationId xmlns:a16="http://schemas.microsoft.com/office/drawing/2014/main" id="{00000000-0008-0000-0300-00003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21</xdr:row>
          <xdr:rowOff>22860</xdr:rowOff>
        </xdr:from>
        <xdr:to>
          <xdr:col>4</xdr:col>
          <xdr:colOff>0</xdr:colOff>
          <xdr:row>21</xdr:row>
          <xdr:rowOff>304800</xdr:rowOff>
        </xdr:to>
        <xdr:sp macro="" textlink="">
          <xdr:nvSpPr>
            <xdr:cNvPr id="1083" name="Option Button 59" hidden="1">
              <a:extLst>
                <a:ext uri="{63B3BB69-23CF-44E3-9099-C40C66FF867C}">
                  <a14:compatExt spid="_x0000_s1083"/>
                </a:ext>
                <a:ext uri="{FF2B5EF4-FFF2-40B4-BE49-F238E27FC236}">
                  <a16:creationId xmlns:a16="http://schemas.microsoft.com/office/drawing/2014/main" id="{00000000-0008-0000-0300-00003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38100</xdr:rowOff>
        </xdr:from>
        <xdr:to>
          <xdr:col>4</xdr:col>
          <xdr:colOff>0</xdr:colOff>
          <xdr:row>22</xdr:row>
          <xdr:rowOff>510540</xdr:rowOff>
        </xdr:to>
        <xdr:sp macro="" textlink="">
          <xdr:nvSpPr>
            <xdr:cNvPr id="1084" name="Option Button 60" hidden="1">
              <a:extLst>
                <a:ext uri="{63B3BB69-23CF-44E3-9099-C40C66FF867C}">
                  <a14:compatExt spid="_x0000_s1084"/>
                </a:ext>
                <a:ext uri="{FF2B5EF4-FFF2-40B4-BE49-F238E27FC236}">
                  <a16:creationId xmlns:a16="http://schemas.microsoft.com/office/drawing/2014/main" id="{00000000-0008-0000-0300-00003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23</xdr:row>
          <xdr:rowOff>38100</xdr:rowOff>
        </xdr:from>
        <xdr:to>
          <xdr:col>4</xdr:col>
          <xdr:colOff>0</xdr:colOff>
          <xdr:row>23</xdr:row>
          <xdr:rowOff>365760</xdr:rowOff>
        </xdr:to>
        <xdr:sp macro="" textlink="">
          <xdr:nvSpPr>
            <xdr:cNvPr id="1085" name="Option Button 61" hidden="1">
              <a:extLst>
                <a:ext uri="{63B3BB69-23CF-44E3-9099-C40C66FF867C}">
                  <a14:compatExt spid="_x0000_s1085"/>
                </a:ext>
                <a:ext uri="{FF2B5EF4-FFF2-40B4-BE49-F238E27FC236}">
                  <a16:creationId xmlns:a16="http://schemas.microsoft.com/office/drawing/2014/main" id="{00000000-0008-0000-0300-00003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4518660</xdr:colOff>
          <xdr:row>8</xdr:row>
          <xdr:rowOff>0</xdr:rowOff>
        </xdr:from>
        <xdr:to>
          <xdr:col>4</xdr:col>
          <xdr:colOff>0</xdr:colOff>
          <xdr:row>12</xdr:row>
          <xdr:rowOff>518160</xdr:rowOff>
        </xdr:to>
        <xdr:sp macro="" textlink="">
          <xdr:nvSpPr>
            <xdr:cNvPr id="1087" name="Group Box 63" hidden="1">
              <a:extLst>
                <a:ext uri="{63B3BB69-23CF-44E3-9099-C40C66FF867C}">
                  <a14:compatExt spid="_x0000_s1087"/>
                </a:ext>
                <a:ext uri="{FF2B5EF4-FFF2-40B4-BE49-F238E27FC236}">
                  <a16:creationId xmlns:a16="http://schemas.microsoft.com/office/drawing/2014/main" id="{00000000-0008-0000-0300-00003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15240</xdr:rowOff>
        </xdr:from>
        <xdr:to>
          <xdr:col>3</xdr:col>
          <xdr:colOff>739140</xdr:colOff>
          <xdr:row>8</xdr:row>
          <xdr:rowOff>320040</xdr:rowOff>
        </xdr:to>
        <xdr:sp macro="" textlink="">
          <xdr:nvSpPr>
            <xdr:cNvPr id="1088" name="Option Button 64" hidden="1">
              <a:extLst>
                <a:ext uri="{63B3BB69-23CF-44E3-9099-C40C66FF867C}">
                  <a14:compatExt spid="_x0000_s1088"/>
                </a:ext>
                <a:ext uri="{FF2B5EF4-FFF2-40B4-BE49-F238E27FC236}">
                  <a16:creationId xmlns:a16="http://schemas.microsoft.com/office/drawing/2014/main" id="{00000000-0008-0000-0300-00004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xdr:row>
          <xdr:rowOff>53340</xdr:rowOff>
        </xdr:from>
        <xdr:to>
          <xdr:col>3</xdr:col>
          <xdr:colOff>739140</xdr:colOff>
          <xdr:row>9</xdr:row>
          <xdr:rowOff>480060</xdr:rowOff>
        </xdr:to>
        <xdr:sp macro="" textlink="">
          <xdr:nvSpPr>
            <xdr:cNvPr id="1089" name="Option Button 65" hidden="1">
              <a:extLst>
                <a:ext uri="{63B3BB69-23CF-44E3-9099-C40C66FF867C}">
                  <a14:compatExt spid="_x0000_s1089"/>
                </a:ext>
                <a:ext uri="{FF2B5EF4-FFF2-40B4-BE49-F238E27FC236}">
                  <a16:creationId xmlns:a16="http://schemas.microsoft.com/office/drawing/2014/main" id="{00000000-0008-0000-03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53340</xdr:rowOff>
        </xdr:from>
        <xdr:to>
          <xdr:col>3</xdr:col>
          <xdr:colOff>739140</xdr:colOff>
          <xdr:row>10</xdr:row>
          <xdr:rowOff>571500</xdr:rowOff>
        </xdr:to>
        <xdr:sp macro="" textlink="">
          <xdr:nvSpPr>
            <xdr:cNvPr id="1090" name="Option Button 66" hidden="1">
              <a:extLst>
                <a:ext uri="{63B3BB69-23CF-44E3-9099-C40C66FF867C}">
                  <a14:compatExt spid="_x0000_s1090"/>
                </a:ext>
                <a:ext uri="{FF2B5EF4-FFF2-40B4-BE49-F238E27FC236}">
                  <a16:creationId xmlns:a16="http://schemas.microsoft.com/office/drawing/2014/main" id="{00000000-0008-0000-03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xdr:row>
          <xdr:rowOff>53340</xdr:rowOff>
        </xdr:from>
        <xdr:to>
          <xdr:col>3</xdr:col>
          <xdr:colOff>739140</xdr:colOff>
          <xdr:row>11</xdr:row>
          <xdr:rowOff>480060</xdr:rowOff>
        </xdr:to>
        <xdr:sp macro="" textlink="">
          <xdr:nvSpPr>
            <xdr:cNvPr id="1091" name="Option Button 67" hidden="1">
              <a:extLst>
                <a:ext uri="{63B3BB69-23CF-44E3-9099-C40C66FF867C}">
                  <a14:compatExt spid="_x0000_s1091"/>
                </a:ext>
                <a:ext uri="{FF2B5EF4-FFF2-40B4-BE49-F238E27FC236}">
                  <a16:creationId xmlns:a16="http://schemas.microsoft.com/office/drawing/2014/main" id="{00000000-0008-0000-03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114300</xdr:rowOff>
        </xdr:from>
        <xdr:to>
          <xdr:col>3</xdr:col>
          <xdr:colOff>739140</xdr:colOff>
          <xdr:row>12</xdr:row>
          <xdr:rowOff>510540</xdr:rowOff>
        </xdr:to>
        <xdr:sp macro="" textlink="">
          <xdr:nvSpPr>
            <xdr:cNvPr id="1092" name="Option Button 68" hidden="1">
              <a:extLst>
                <a:ext uri="{63B3BB69-23CF-44E3-9099-C40C66FF867C}">
                  <a14:compatExt spid="_x0000_s1092"/>
                </a:ext>
                <a:ext uri="{FF2B5EF4-FFF2-40B4-BE49-F238E27FC236}">
                  <a16:creationId xmlns:a16="http://schemas.microsoft.com/office/drawing/2014/main" id="{00000000-0008-0000-03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30</xdr:row>
          <xdr:rowOff>0</xdr:rowOff>
        </xdr:from>
        <xdr:to>
          <xdr:col>4</xdr:col>
          <xdr:colOff>0</xdr:colOff>
          <xdr:row>35</xdr:row>
          <xdr:rowOff>0</xdr:rowOff>
        </xdr:to>
        <xdr:sp macro="" textlink="">
          <xdr:nvSpPr>
            <xdr:cNvPr id="1101" name="Group Box 77" hidden="1">
              <a:extLst>
                <a:ext uri="{63B3BB69-23CF-44E3-9099-C40C66FF867C}">
                  <a14:compatExt spid="_x0000_s1101"/>
                </a:ext>
                <a:ext uri="{FF2B5EF4-FFF2-40B4-BE49-F238E27FC236}">
                  <a16:creationId xmlns:a16="http://schemas.microsoft.com/office/drawing/2014/main" id="{00000000-0008-0000-0300-00004D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22860</xdr:rowOff>
        </xdr:from>
        <xdr:to>
          <xdr:col>3</xdr:col>
          <xdr:colOff>723900</xdr:colOff>
          <xdr:row>30</xdr:row>
          <xdr:rowOff>381000</xdr:rowOff>
        </xdr:to>
        <xdr:sp macro="" textlink="">
          <xdr:nvSpPr>
            <xdr:cNvPr id="1102" name="Option Button 78" hidden="1">
              <a:extLst>
                <a:ext uri="{63B3BB69-23CF-44E3-9099-C40C66FF867C}">
                  <a14:compatExt spid="_x0000_s1102"/>
                </a:ext>
                <a:ext uri="{FF2B5EF4-FFF2-40B4-BE49-F238E27FC236}">
                  <a16:creationId xmlns:a16="http://schemas.microsoft.com/office/drawing/2014/main" id="{00000000-0008-0000-03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22860</xdr:rowOff>
        </xdr:from>
        <xdr:to>
          <xdr:col>3</xdr:col>
          <xdr:colOff>723900</xdr:colOff>
          <xdr:row>31</xdr:row>
          <xdr:rowOff>327660</xdr:rowOff>
        </xdr:to>
        <xdr:sp macro="" textlink="">
          <xdr:nvSpPr>
            <xdr:cNvPr id="1111" name="Option Button 87" hidden="1">
              <a:extLst>
                <a:ext uri="{63B3BB69-23CF-44E3-9099-C40C66FF867C}">
                  <a14:compatExt spid="_x0000_s1111"/>
                </a:ext>
                <a:ext uri="{FF2B5EF4-FFF2-40B4-BE49-F238E27FC236}">
                  <a16:creationId xmlns:a16="http://schemas.microsoft.com/office/drawing/2014/main" id="{00000000-0008-0000-0300-00005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32</xdr:row>
          <xdr:rowOff>22860</xdr:rowOff>
        </xdr:from>
        <xdr:to>
          <xdr:col>3</xdr:col>
          <xdr:colOff>723900</xdr:colOff>
          <xdr:row>32</xdr:row>
          <xdr:rowOff>327660</xdr:rowOff>
        </xdr:to>
        <xdr:sp macro="" textlink="">
          <xdr:nvSpPr>
            <xdr:cNvPr id="1112" name="Option Button 88" hidden="1">
              <a:extLst>
                <a:ext uri="{63B3BB69-23CF-44E3-9099-C40C66FF867C}">
                  <a14:compatExt spid="_x0000_s1112"/>
                </a:ext>
                <a:ext uri="{FF2B5EF4-FFF2-40B4-BE49-F238E27FC236}">
                  <a16:creationId xmlns:a16="http://schemas.microsoft.com/office/drawing/2014/main" id="{00000000-0008-0000-03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22860</xdr:rowOff>
        </xdr:from>
        <xdr:to>
          <xdr:col>3</xdr:col>
          <xdr:colOff>723900</xdr:colOff>
          <xdr:row>33</xdr:row>
          <xdr:rowOff>320040</xdr:rowOff>
        </xdr:to>
        <xdr:sp macro="" textlink="">
          <xdr:nvSpPr>
            <xdr:cNvPr id="1113" name="Option Button 89" hidden="1">
              <a:extLst>
                <a:ext uri="{63B3BB69-23CF-44E3-9099-C40C66FF867C}">
                  <a14:compatExt spid="_x0000_s1113"/>
                </a:ext>
                <a:ext uri="{FF2B5EF4-FFF2-40B4-BE49-F238E27FC236}">
                  <a16:creationId xmlns:a16="http://schemas.microsoft.com/office/drawing/2014/main" id="{00000000-0008-0000-03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22860</xdr:rowOff>
        </xdr:from>
        <xdr:to>
          <xdr:col>3</xdr:col>
          <xdr:colOff>723900</xdr:colOff>
          <xdr:row>34</xdr:row>
          <xdr:rowOff>320040</xdr:rowOff>
        </xdr:to>
        <xdr:sp macro="" textlink="">
          <xdr:nvSpPr>
            <xdr:cNvPr id="1115" name="Option Button 91" hidden="1">
              <a:extLst>
                <a:ext uri="{63B3BB69-23CF-44E3-9099-C40C66FF867C}">
                  <a14:compatExt spid="_x0000_s1115"/>
                </a:ext>
                <a:ext uri="{FF2B5EF4-FFF2-40B4-BE49-F238E27FC236}">
                  <a16:creationId xmlns:a16="http://schemas.microsoft.com/office/drawing/2014/main" id="{00000000-0008-0000-03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xdr:twoCellAnchor>
    <xdr:from>
      <xdr:col>0</xdr:col>
      <xdr:colOff>91440</xdr:colOff>
      <xdr:row>0</xdr:row>
      <xdr:rowOff>106680</xdr:rowOff>
    </xdr:from>
    <xdr:to>
      <xdr:col>2</xdr:col>
      <xdr:colOff>990600</xdr:colOff>
      <xdr:row>0</xdr:row>
      <xdr:rowOff>322663</xdr:rowOff>
    </xdr:to>
    <xdr:pic>
      <xdr:nvPicPr>
        <xdr:cNvPr id="46" name="Picture 45">
          <a:extLst>
            <a:ext uri="{FF2B5EF4-FFF2-40B4-BE49-F238E27FC236}">
              <a16:creationId xmlns:a16="http://schemas.microsoft.com/office/drawing/2014/main" id="{00000000-0008-0000-0300-00002E000000}"/>
            </a:ext>
          </a:extLst>
        </xdr:cNvPr>
        <xdr:cNvPicPr/>
      </xdr:nvPicPr>
      <xdr:blipFill>
        <a:blip xmlns:r="http://schemas.openxmlformats.org/officeDocument/2006/relationships" r:embed="rId1" cstate="print"/>
        <a:stretch>
          <a:fillRect/>
        </a:stretch>
      </xdr:blipFill>
      <xdr:spPr>
        <a:xfrm>
          <a:off x="91440" y="106680"/>
          <a:ext cx="1752600" cy="215983"/>
        </a:xfrm>
        <a:prstGeom prst="rect">
          <a:avLst/>
        </a:prstGeom>
      </xdr:spPr>
    </xdr:pic>
    <xdr:clientData/>
  </xdr:twoCellAnchor>
  <xdr:twoCellAnchor editAs="oneCell">
    <xdr:from>
      <xdr:col>4</xdr:col>
      <xdr:colOff>320040</xdr:colOff>
      <xdr:row>8</xdr:row>
      <xdr:rowOff>266700</xdr:rowOff>
    </xdr:from>
    <xdr:to>
      <xdr:col>5</xdr:col>
      <xdr:colOff>7620</xdr:colOff>
      <xdr:row>9</xdr:row>
      <xdr:rowOff>220980</xdr:rowOff>
    </xdr:to>
    <xdr:pic>
      <xdr:nvPicPr>
        <xdr:cNvPr id="21" name="Graphic 20" descr="Information">
          <a:extLst>
            <a:ext uri="{FF2B5EF4-FFF2-40B4-BE49-F238E27FC236}">
              <a16:creationId xmlns:a16="http://schemas.microsoft.com/office/drawing/2014/main" id="{00000000-0008-0000-0300-00001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6469380" y="2019300"/>
          <a:ext cx="297180" cy="297180"/>
        </a:xfrm>
        <a:prstGeom prst="rect">
          <a:avLst/>
        </a:prstGeom>
      </xdr:spPr>
    </xdr:pic>
    <xdr:clientData/>
  </xdr:twoCellAnchor>
  <xdr:oneCellAnchor>
    <xdr:from>
      <xdr:col>4</xdr:col>
      <xdr:colOff>281940</xdr:colOff>
      <xdr:row>38</xdr:row>
      <xdr:rowOff>53340</xdr:rowOff>
    </xdr:from>
    <xdr:ext cx="297180" cy="297180"/>
    <xdr:pic>
      <xdr:nvPicPr>
        <xdr:cNvPr id="23" name="Graphic 22" descr="Information">
          <a:extLst>
            <a:ext uri="{FF2B5EF4-FFF2-40B4-BE49-F238E27FC236}">
              <a16:creationId xmlns:a16="http://schemas.microsoft.com/office/drawing/2014/main" id="{00000000-0008-0000-0300-00001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6431280" y="10850880"/>
          <a:ext cx="297180" cy="297180"/>
        </a:xfrm>
        <a:prstGeom prst="rect">
          <a:avLst/>
        </a:prstGeom>
      </xdr:spPr>
    </xdr:pic>
    <xdr:clientData/>
  </xdr:oneCellAnchor>
  <xdr:oneCellAnchor>
    <xdr:from>
      <xdr:col>4</xdr:col>
      <xdr:colOff>312420</xdr:colOff>
      <xdr:row>2</xdr:row>
      <xdr:rowOff>373380</xdr:rowOff>
    </xdr:from>
    <xdr:ext cx="297180" cy="297180"/>
    <xdr:pic>
      <xdr:nvPicPr>
        <xdr:cNvPr id="24" name="Graphic 23" descr="Information">
          <a:extLst>
            <a:ext uri="{FF2B5EF4-FFF2-40B4-BE49-F238E27FC236}">
              <a16:creationId xmlns:a16="http://schemas.microsoft.com/office/drawing/2014/main" id="{00000000-0008-0000-0300-000018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6461760" y="990600"/>
          <a:ext cx="297180" cy="29718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8</xdr:row>
          <xdr:rowOff>38100</xdr:rowOff>
        </xdr:from>
        <xdr:to>
          <xdr:col>3</xdr:col>
          <xdr:colOff>670560</xdr:colOff>
          <xdr:row>8</xdr:row>
          <xdr:rowOff>289560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4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xdr:row>
          <xdr:rowOff>38100</xdr:rowOff>
        </xdr:from>
        <xdr:to>
          <xdr:col>3</xdr:col>
          <xdr:colOff>739140</xdr:colOff>
          <xdr:row>9</xdr:row>
          <xdr:rowOff>320040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4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3</xdr:col>
          <xdr:colOff>701040</xdr:colOff>
          <xdr:row>10</xdr:row>
          <xdr:rowOff>571500</xdr:rowOff>
        </xdr:to>
        <xdr:sp macro="" textlink="">
          <xdr:nvSpPr>
            <xdr:cNvPr id="2051" name="Option Button 3" hidden="1">
              <a:extLst>
                <a:ext uri="{63B3BB69-23CF-44E3-9099-C40C66FF867C}">
                  <a14:compatExt spid="_x0000_s2051"/>
                </a:ext>
                <a:ext uri="{FF2B5EF4-FFF2-40B4-BE49-F238E27FC236}">
                  <a16:creationId xmlns:a16="http://schemas.microsoft.com/office/drawing/2014/main" id="{00000000-0008-0000-04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xdr:row>
          <xdr:rowOff>53340</xdr:rowOff>
        </xdr:from>
        <xdr:to>
          <xdr:col>3</xdr:col>
          <xdr:colOff>701040</xdr:colOff>
          <xdr:row>12</xdr:row>
          <xdr:rowOff>0</xdr:rowOff>
        </xdr:to>
        <xdr:sp macro="" textlink="">
          <xdr:nvSpPr>
            <xdr:cNvPr id="2052" name="Option Button 4" hidden="1">
              <a:extLst>
                <a:ext uri="{63B3BB69-23CF-44E3-9099-C40C66FF867C}">
                  <a14:compatExt spid="_x0000_s2052"/>
                </a:ext>
                <a:ext uri="{FF2B5EF4-FFF2-40B4-BE49-F238E27FC236}">
                  <a16:creationId xmlns:a16="http://schemas.microsoft.com/office/drawing/2014/main" id="{00000000-0008-0000-04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53340</xdr:rowOff>
        </xdr:from>
        <xdr:to>
          <xdr:col>3</xdr:col>
          <xdr:colOff>708660</xdr:colOff>
          <xdr:row>12</xdr:row>
          <xdr:rowOff>662940</xdr:rowOff>
        </xdr:to>
        <xdr:sp macro="" textlink="">
          <xdr:nvSpPr>
            <xdr:cNvPr id="2053" name="Option Button 5" hidden="1">
              <a:extLst>
                <a:ext uri="{63B3BB69-23CF-44E3-9099-C40C66FF867C}">
                  <a14:compatExt spid="_x0000_s2053"/>
                </a:ext>
                <a:ext uri="{FF2B5EF4-FFF2-40B4-BE49-F238E27FC236}">
                  <a16:creationId xmlns:a16="http://schemas.microsoft.com/office/drawing/2014/main" id="{00000000-0008-0000-04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xdr:twoCellAnchor>
    <xdr:from>
      <xdr:col>0</xdr:col>
      <xdr:colOff>91440</xdr:colOff>
      <xdr:row>0</xdr:row>
      <xdr:rowOff>106680</xdr:rowOff>
    </xdr:from>
    <xdr:to>
      <xdr:col>2</xdr:col>
      <xdr:colOff>990600</xdr:colOff>
      <xdr:row>0</xdr:row>
      <xdr:rowOff>322663</xdr:rowOff>
    </xdr:to>
    <xdr:pic>
      <xdr:nvPicPr>
        <xdr:cNvPr id="7" name="Picture 6">
          <a:extLst>
            <a:ext uri="{FF2B5EF4-FFF2-40B4-BE49-F238E27FC236}">
              <a16:creationId xmlns:a16="http://schemas.microsoft.com/office/drawing/2014/main" id="{00000000-0008-0000-0400-000007000000}"/>
            </a:ext>
          </a:extLst>
        </xdr:cNvPr>
        <xdr:cNvPicPr/>
      </xdr:nvPicPr>
      <xdr:blipFill>
        <a:blip xmlns:r="http://schemas.openxmlformats.org/officeDocument/2006/relationships" r:embed="rId1" cstate="print"/>
        <a:stretch>
          <a:fillRect/>
        </a:stretch>
      </xdr:blipFill>
      <xdr:spPr>
        <a:xfrm>
          <a:off x="91440" y="106680"/>
          <a:ext cx="1752600" cy="21598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91440</xdr:colOff>
      <xdr:row>0</xdr:row>
      <xdr:rowOff>106680</xdr:rowOff>
    </xdr:from>
    <xdr:to>
      <xdr:col>2</xdr:col>
      <xdr:colOff>990600</xdr:colOff>
      <xdr:row>0</xdr:row>
      <xdr:rowOff>322663</xdr:rowOff>
    </xdr:to>
    <xdr:pic>
      <xdr:nvPicPr>
        <xdr:cNvPr id="20" name="Picture 19">
          <a:extLst>
            <a:ext uri="{FF2B5EF4-FFF2-40B4-BE49-F238E27FC236}">
              <a16:creationId xmlns:a16="http://schemas.microsoft.com/office/drawing/2014/main" id="{00000000-0008-0000-0500-000014000000}"/>
            </a:ext>
          </a:extLst>
        </xdr:cNvPr>
        <xdr:cNvPicPr/>
      </xdr:nvPicPr>
      <xdr:blipFill>
        <a:blip xmlns:r="http://schemas.openxmlformats.org/officeDocument/2006/relationships" r:embed="rId1" cstate="print"/>
        <a:stretch>
          <a:fillRect/>
        </a:stretch>
      </xdr:blipFill>
      <xdr:spPr>
        <a:xfrm>
          <a:off x="91440" y="106680"/>
          <a:ext cx="1752600" cy="215983"/>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13</xdr:row>
          <xdr:rowOff>0</xdr:rowOff>
        </xdr:to>
        <xdr:sp macro="" textlink="">
          <xdr:nvSpPr>
            <xdr:cNvPr id="3074" name="Group Box 2" hidden="1">
              <a:extLst>
                <a:ext uri="{63B3BB69-23CF-44E3-9099-C40C66FF867C}">
                  <a14:compatExt spid="_x0000_s3074"/>
                </a:ext>
                <a:ext uri="{FF2B5EF4-FFF2-40B4-BE49-F238E27FC236}">
                  <a16:creationId xmlns:a16="http://schemas.microsoft.com/office/drawing/2014/main" id="{00000000-0008-0000-0500-000002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8</xdr:row>
          <xdr:rowOff>53340</xdr:rowOff>
        </xdr:from>
        <xdr:to>
          <xdr:col>3</xdr:col>
          <xdr:colOff>723900</xdr:colOff>
          <xdr:row>8</xdr:row>
          <xdr:rowOff>190500</xdr:rowOff>
        </xdr:to>
        <xdr:sp macro="" textlink="">
          <xdr:nvSpPr>
            <xdr:cNvPr id="3075" name="Option Button 3" hidden="1">
              <a:extLst>
                <a:ext uri="{63B3BB69-23CF-44E3-9099-C40C66FF867C}">
                  <a14:compatExt spid="_x0000_s3075"/>
                </a:ext>
                <a:ext uri="{FF2B5EF4-FFF2-40B4-BE49-F238E27FC236}">
                  <a16:creationId xmlns:a16="http://schemas.microsoft.com/office/drawing/2014/main" id="{00000000-0008-0000-0500-000003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9</xdr:row>
          <xdr:rowOff>53340</xdr:rowOff>
        </xdr:from>
        <xdr:to>
          <xdr:col>3</xdr:col>
          <xdr:colOff>723900</xdr:colOff>
          <xdr:row>9</xdr:row>
          <xdr:rowOff>327660</xdr:rowOff>
        </xdr:to>
        <xdr:sp macro="" textlink="">
          <xdr:nvSpPr>
            <xdr:cNvPr id="3076" name="Option Button 4" hidden="1">
              <a:extLst>
                <a:ext uri="{63B3BB69-23CF-44E3-9099-C40C66FF867C}">
                  <a14:compatExt spid="_x0000_s3076"/>
                </a:ext>
                <a:ext uri="{FF2B5EF4-FFF2-40B4-BE49-F238E27FC236}">
                  <a16:creationId xmlns:a16="http://schemas.microsoft.com/office/drawing/2014/main" id="{00000000-0008-0000-0500-000004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10</xdr:row>
          <xdr:rowOff>53340</xdr:rowOff>
        </xdr:from>
        <xdr:to>
          <xdr:col>3</xdr:col>
          <xdr:colOff>723900</xdr:colOff>
          <xdr:row>10</xdr:row>
          <xdr:rowOff>327660</xdr:rowOff>
        </xdr:to>
        <xdr:sp macro="" textlink="">
          <xdr:nvSpPr>
            <xdr:cNvPr id="3077" name="Option Button 5" hidden="1">
              <a:extLst>
                <a:ext uri="{63B3BB69-23CF-44E3-9099-C40C66FF867C}">
                  <a14:compatExt spid="_x0000_s3077"/>
                </a:ext>
                <a:ext uri="{FF2B5EF4-FFF2-40B4-BE49-F238E27FC236}">
                  <a16:creationId xmlns:a16="http://schemas.microsoft.com/office/drawing/2014/main" id="{00000000-0008-0000-0500-000005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11</xdr:row>
          <xdr:rowOff>53340</xdr:rowOff>
        </xdr:from>
        <xdr:to>
          <xdr:col>3</xdr:col>
          <xdr:colOff>723900</xdr:colOff>
          <xdr:row>11</xdr:row>
          <xdr:rowOff>327660</xdr:rowOff>
        </xdr:to>
        <xdr:sp macro="" textlink="">
          <xdr:nvSpPr>
            <xdr:cNvPr id="3078" name="Option Button 6" hidden="1">
              <a:extLst>
                <a:ext uri="{63B3BB69-23CF-44E3-9099-C40C66FF867C}">
                  <a14:compatExt spid="_x0000_s3078"/>
                </a:ext>
                <a:ext uri="{FF2B5EF4-FFF2-40B4-BE49-F238E27FC236}">
                  <a16:creationId xmlns:a16="http://schemas.microsoft.com/office/drawing/2014/main" id="{00000000-0008-0000-0500-000006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12</xdr:row>
          <xdr:rowOff>53340</xdr:rowOff>
        </xdr:from>
        <xdr:to>
          <xdr:col>3</xdr:col>
          <xdr:colOff>723900</xdr:colOff>
          <xdr:row>12</xdr:row>
          <xdr:rowOff>327660</xdr:rowOff>
        </xdr:to>
        <xdr:sp macro="" textlink="">
          <xdr:nvSpPr>
            <xdr:cNvPr id="3079" name="Option Button 7" hidden="1">
              <a:extLst>
                <a:ext uri="{63B3BB69-23CF-44E3-9099-C40C66FF867C}">
                  <a14:compatExt spid="_x0000_s3079"/>
                </a:ext>
                <a:ext uri="{FF2B5EF4-FFF2-40B4-BE49-F238E27FC236}">
                  <a16:creationId xmlns:a16="http://schemas.microsoft.com/office/drawing/2014/main" id="{00000000-0008-0000-0500-000007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4518660</xdr:colOff>
          <xdr:row>18</xdr:row>
          <xdr:rowOff>175260</xdr:rowOff>
        </xdr:from>
        <xdr:to>
          <xdr:col>4</xdr:col>
          <xdr:colOff>0</xdr:colOff>
          <xdr:row>24</xdr:row>
          <xdr:rowOff>15240</xdr:rowOff>
        </xdr:to>
        <xdr:sp macro="" textlink="">
          <xdr:nvSpPr>
            <xdr:cNvPr id="3080" name="Group Box 8" hidden="1">
              <a:extLst>
                <a:ext uri="{63B3BB69-23CF-44E3-9099-C40C66FF867C}">
                  <a14:compatExt spid="_x0000_s3080"/>
                </a:ext>
                <a:ext uri="{FF2B5EF4-FFF2-40B4-BE49-F238E27FC236}">
                  <a16:creationId xmlns:a16="http://schemas.microsoft.com/office/drawing/2014/main" id="{00000000-0008-0000-0500-000008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4518660</xdr:colOff>
          <xdr:row>30</xdr:row>
          <xdr:rowOff>0</xdr:rowOff>
        </xdr:from>
        <xdr:to>
          <xdr:col>4</xdr:col>
          <xdr:colOff>15240</xdr:colOff>
          <xdr:row>35</xdr:row>
          <xdr:rowOff>0</xdr:rowOff>
        </xdr:to>
        <xdr:sp macro="" textlink="">
          <xdr:nvSpPr>
            <xdr:cNvPr id="3081" name="Group Box 9" hidden="1">
              <a:extLst>
                <a:ext uri="{63B3BB69-23CF-44E3-9099-C40C66FF867C}">
                  <a14:compatExt spid="_x0000_s3081"/>
                </a:ext>
                <a:ext uri="{FF2B5EF4-FFF2-40B4-BE49-F238E27FC236}">
                  <a16:creationId xmlns:a16="http://schemas.microsoft.com/office/drawing/2014/main" id="{00000000-0008-0000-0500-000009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4518660</xdr:colOff>
          <xdr:row>41</xdr:row>
          <xdr:rowOff>0</xdr:rowOff>
        </xdr:from>
        <xdr:to>
          <xdr:col>4</xdr:col>
          <xdr:colOff>0</xdr:colOff>
          <xdr:row>45</xdr:row>
          <xdr:rowOff>518160</xdr:rowOff>
        </xdr:to>
        <xdr:sp macro="" textlink="">
          <xdr:nvSpPr>
            <xdr:cNvPr id="3082" name="Group Box 10" hidden="1">
              <a:extLst>
                <a:ext uri="{63B3BB69-23CF-44E3-9099-C40C66FF867C}">
                  <a14:compatExt spid="_x0000_s3082"/>
                </a:ext>
                <a:ext uri="{FF2B5EF4-FFF2-40B4-BE49-F238E27FC236}">
                  <a16:creationId xmlns:a16="http://schemas.microsoft.com/office/drawing/2014/main" id="{00000000-0008-0000-0500-00000A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52</xdr:row>
          <xdr:rowOff>15240</xdr:rowOff>
        </xdr:from>
        <xdr:to>
          <xdr:col>4</xdr:col>
          <xdr:colOff>0</xdr:colOff>
          <xdr:row>57</xdr:row>
          <xdr:rowOff>15240</xdr:rowOff>
        </xdr:to>
        <xdr:sp macro="" textlink="">
          <xdr:nvSpPr>
            <xdr:cNvPr id="3083" name="Group Box 11" hidden="1">
              <a:extLst>
                <a:ext uri="{63B3BB69-23CF-44E3-9099-C40C66FF867C}">
                  <a14:compatExt spid="_x0000_s3083"/>
                </a:ext>
                <a:ext uri="{FF2B5EF4-FFF2-40B4-BE49-F238E27FC236}">
                  <a16:creationId xmlns:a16="http://schemas.microsoft.com/office/drawing/2014/main" id="{00000000-0008-0000-0500-00000B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19</xdr:row>
          <xdr:rowOff>38100</xdr:rowOff>
        </xdr:from>
        <xdr:to>
          <xdr:col>3</xdr:col>
          <xdr:colOff>739140</xdr:colOff>
          <xdr:row>19</xdr:row>
          <xdr:rowOff>228600</xdr:rowOff>
        </xdr:to>
        <xdr:sp macro="" textlink="">
          <xdr:nvSpPr>
            <xdr:cNvPr id="3084" name="Option Button 12" hidden="1">
              <a:extLst>
                <a:ext uri="{63B3BB69-23CF-44E3-9099-C40C66FF867C}">
                  <a14:compatExt spid="_x0000_s3084"/>
                </a:ext>
                <a:ext uri="{FF2B5EF4-FFF2-40B4-BE49-F238E27FC236}">
                  <a16:creationId xmlns:a16="http://schemas.microsoft.com/office/drawing/2014/main" id="{00000000-0008-0000-0500-00000C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20</xdr:row>
          <xdr:rowOff>38100</xdr:rowOff>
        </xdr:from>
        <xdr:to>
          <xdr:col>3</xdr:col>
          <xdr:colOff>739140</xdr:colOff>
          <xdr:row>20</xdr:row>
          <xdr:rowOff>320040</xdr:rowOff>
        </xdr:to>
        <xdr:sp macro="" textlink="">
          <xdr:nvSpPr>
            <xdr:cNvPr id="3085" name="Option Button 13" hidden="1">
              <a:extLst>
                <a:ext uri="{63B3BB69-23CF-44E3-9099-C40C66FF867C}">
                  <a14:compatExt spid="_x0000_s3085"/>
                </a:ext>
                <a:ext uri="{FF2B5EF4-FFF2-40B4-BE49-F238E27FC236}">
                  <a16:creationId xmlns:a16="http://schemas.microsoft.com/office/drawing/2014/main" id="{00000000-0008-0000-0500-00000D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21</xdr:row>
          <xdr:rowOff>38100</xdr:rowOff>
        </xdr:from>
        <xdr:to>
          <xdr:col>3</xdr:col>
          <xdr:colOff>739140</xdr:colOff>
          <xdr:row>21</xdr:row>
          <xdr:rowOff>327660</xdr:rowOff>
        </xdr:to>
        <xdr:sp macro="" textlink="">
          <xdr:nvSpPr>
            <xdr:cNvPr id="3086" name="Option Button 14" hidden="1">
              <a:extLst>
                <a:ext uri="{63B3BB69-23CF-44E3-9099-C40C66FF867C}">
                  <a14:compatExt spid="_x0000_s3086"/>
                </a:ext>
                <a:ext uri="{FF2B5EF4-FFF2-40B4-BE49-F238E27FC236}">
                  <a16:creationId xmlns:a16="http://schemas.microsoft.com/office/drawing/2014/main" id="{00000000-0008-0000-0500-00000E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22</xdr:row>
          <xdr:rowOff>38100</xdr:rowOff>
        </xdr:from>
        <xdr:to>
          <xdr:col>3</xdr:col>
          <xdr:colOff>739140</xdr:colOff>
          <xdr:row>22</xdr:row>
          <xdr:rowOff>480060</xdr:rowOff>
        </xdr:to>
        <xdr:sp macro="" textlink="">
          <xdr:nvSpPr>
            <xdr:cNvPr id="3087" name="Option Button 15" hidden="1">
              <a:extLst>
                <a:ext uri="{63B3BB69-23CF-44E3-9099-C40C66FF867C}">
                  <a14:compatExt spid="_x0000_s3087"/>
                </a:ext>
                <a:ext uri="{FF2B5EF4-FFF2-40B4-BE49-F238E27FC236}">
                  <a16:creationId xmlns:a16="http://schemas.microsoft.com/office/drawing/2014/main" id="{00000000-0008-0000-0500-00000F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23</xdr:row>
          <xdr:rowOff>38100</xdr:rowOff>
        </xdr:from>
        <xdr:to>
          <xdr:col>3</xdr:col>
          <xdr:colOff>739140</xdr:colOff>
          <xdr:row>23</xdr:row>
          <xdr:rowOff>320040</xdr:rowOff>
        </xdr:to>
        <xdr:sp macro="" textlink="">
          <xdr:nvSpPr>
            <xdr:cNvPr id="3088" name="Option Button 16" hidden="1">
              <a:extLst>
                <a:ext uri="{63B3BB69-23CF-44E3-9099-C40C66FF867C}">
                  <a14:compatExt spid="_x0000_s3088"/>
                </a:ext>
                <a:ext uri="{FF2B5EF4-FFF2-40B4-BE49-F238E27FC236}">
                  <a16:creationId xmlns:a16="http://schemas.microsoft.com/office/drawing/2014/main" id="{00000000-0008-0000-0500-000010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30</xdr:row>
          <xdr:rowOff>60960</xdr:rowOff>
        </xdr:from>
        <xdr:to>
          <xdr:col>3</xdr:col>
          <xdr:colOff>670560</xdr:colOff>
          <xdr:row>30</xdr:row>
          <xdr:rowOff>281940</xdr:rowOff>
        </xdr:to>
        <xdr:sp macro="" textlink="">
          <xdr:nvSpPr>
            <xdr:cNvPr id="3089" name="Option Button 17" hidden="1">
              <a:extLst>
                <a:ext uri="{63B3BB69-23CF-44E3-9099-C40C66FF867C}">
                  <a14:compatExt spid="_x0000_s3089"/>
                </a:ext>
                <a:ext uri="{FF2B5EF4-FFF2-40B4-BE49-F238E27FC236}">
                  <a16:creationId xmlns:a16="http://schemas.microsoft.com/office/drawing/2014/main" id="{00000000-0008-0000-0500-00001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31</xdr:row>
          <xdr:rowOff>60960</xdr:rowOff>
        </xdr:from>
        <xdr:to>
          <xdr:col>3</xdr:col>
          <xdr:colOff>670560</xdr:colOff>
          <xdr:row>32</xdr:row>
          <xdr:rowOff>0</xdr:rowOff>
        </xdr:to>
        <xdr:sp macro="" textlink="">
          <xdr:nvSpPr>
            <xdr:cNvPr id="3090" name="Option Button 18" hidden="1">
              <a:extLst>
                <a:ext uri="{63B3BB69-23CF-44E3-9099-C40C66FF867C}">
                  <a14:compatExt spid="_x0000_s3090"/>
                </a:ext>
                <a:ext uri="{FF2B5EF4-FFF2-40B4-BE49-F238E27FC236}">
                  <a16:creationId xmlns:a16="http://schemas.microsoft.com/office/drawing/2014/main" id="{00000000-0008-0000-0500-00001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32</xdr:row>
          <xdr:rowOff>60960</xdr:rowOff>
        </xdr:from>
        <xdr:to>
          <xdr:col>3</xdr:col>
          <xdr:colOff>670560</xdr:colOff>
          <xdr:row>33</xdr:row>
          <xdr:rowOff>0</xdr:rowOff>
        </xdr:to>
        <xdr:sp macro="" textlink="">
          <xdr:nvSpPr>
            <xdr:cNvPr id="3091" name="Option Button 19" hidden="1">
              <a:extLst>
                <a:ext uri="{63B3BB69-23CF-44E3-9099-C40C66FF867C}">
                  <a14:compatExt spid="_x0000_s3091"/>
                </a:ext>
                <a:ext uri="{FF2B5EF4-FFF2-40B4-BE49-F238E27FC236}">
                  <a16:creationId xmlns:a16="http://schemas.microsoft.com/office/drawing/2014/main" id="{00000000-0008-0000-0500-000013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33</xdr:row>
          <xdr:rowOff>60960</xdr:rowOff>
        </xdr:from>
        <xdr:to>
          <xdr:col>3</xdr:col>
          <xdr:colOff>670560</xdr:colOff>
          <xdr:row>33</xdr:row>
          <xdr:rowOff>281940</xdr:rowOff>
        </xdr:to>
        <xdr:sp macro="" textlink="">
          <xdr:nvSpPr>
            <xdr:cNvPr id="3092" name="Option Button 20" hidden="1">
              <a:extLst>
                <a:ext uri="{63B3BB69-23CF-44E3-9099-C40C66FF867C}">
                  <a14:compatExt spid="_x0000_s3092"/>
                </a:ext>
                <a:ext uri="{FF2B5EF4-FFF2-40B4-BE49-F238E27FC236}">
                  <a16:creationId xmlns:a16="http://schemas.microsoft.com/office/drawing/2014/main" id="{00000000-0008-0000-0500-000014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34</xdr:row>
          <xdr:rowOff>60960</xdr:rowOff>
        </xdr:from>
        <xdr:to>
          <xdr:col>3</xdr:col>
          <xdr:colOff>670560</xdr:colOff>
          <xdr:row>34</xdr:row>
          <xdr:rowOff>495300</xdr:rowOff>
        </xdr:to>
        <xdr:sp macro="" textlink="">
          <xdr:nvSpPr>
            <xdr:cNvPr id="3093" name="Option Button 21" hidden="1">
              <a:extLst>
                <a:ext uri="{63B3BB69-23CF-44E3-9099-C40C66FF867C}">
                  <a14:compatExt spid="_x0000_s3093"/>
                </a:ext>
                <a:ext uri="{FF2B5EF4-FFF2-40B4-BE49-F238E27FC236}">
                  <a16:creationId xmlns:a16="http://schemas.microsoft.com/office/drawing/2014/main" id="{00000000-0008-0000-0500-000015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41</xdr:row>
          <xdr:rowOff>22860</xdr:rowOff>
        </xdr:from>
        <xdr:to>
          <xdr:col>3</xdr:col>
          <xdr:colOff>670560</xdr:colOff>
          <xdr:row>41</xdr:row>
          <xdr:rowOff>213360</xdr:rowOff>
        </xdr:to>
        <xdr:sp macro="" textlink="">
          <xdr:nvSpPr>
            <xdr:cNvPr id="3094" name="Option Button 22" hidden="1">
              <a:extLst>
                <a:ext uri="{63B3BB69-23CF-44E3-9099-C40C66FF867C}">
                  <a14:compatExt spid="_x0000_s3094"/>
                </a:ext>
                <a:ext uri="{FF2B5EF4-FFF2-40B4-BE49-F238E27FC236}">
                  <a16:creationId xmlns:a16="http://schemas.microsoft.com/office/drawing/2014/main" id="{00000000-0008-0000-0500-000016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42</xdr:row>
          <xdr:rowOff>53340</xdr:rowOff>
        </xdr:from>
        <xdr:to>
          <xdr:col>3</xdr:col>
          <xdr:colOff>670560</xdr:colOff>
          <xdr:row>42</xdr:row>
          <xdr:rowOff>327660</xdr:rowOff>
        </xdr:to>
        <xdr:sp macro="" textlink="">
          <xdr:nvSpPr>
            <xdr:cNvPr id="3095" name="Option Button 23" hidden="1">
              <a:extLst>
                <a:ext uri="{63B3BB69-23CF-44E3-9099-C40C66FF867C}">
                  <a14:compatExt spid="_x0000_s3095"/>
                </a:ext>
                <a:ext uri="{FF2B5EF4-FFF2-40B4-BE49-F238E27FC236}">
                  <a16:creationId xmlns:a16="http://schemas.microsoft.com/office/drawing/2014/main" id="{00000000-0008-0000-0500-000017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43</xdr:row>
          <xdr:rowOff>53340</xdr:rowOff>
        </xdr:from>
        <xdr:to>
          <xdr:col>3</xdr:col>
          <xdr:colOff>670560</xdr:colOff>
          <xdr:row>43</xdr:row>
          <xdr:rowOff>480060</xdr:rowOff>
        </xdr:to>
        <xdr:sp macro="" textlink="">
          <xdr:nvSpPr>
            <xdr:cNvPr id="3096" name="Option Button 24" hidden="1">
              <a:extLst>
                <a:ext uri="{63B3BB69-23CF-44E3-9099-C40C66FF867C}">
                  <a14:compatExt spid="_x0000_s3096"/>
                </a:ext>
                <a:ext uri="{FF2B5EF4-FFF2-40B4-BE49-F238E27FC236}">
                  <a16:creationId xmlns:a16="http://schemas.microsoft.com/office/drawing/2014/main" id="{00000000-0008-0000-0500-000018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44</xdr:row>
          <xdr:rowOff>53340</xdr:rowOff>
        </xdr:from>
        <xdr:to>
          <xdr:col>3</xdr:col>
          <xdr:colOff>670560</xdr:colOff>
          <xdr:row>44</xdr:row>
          <xdr:rowOff>327660</xdr:rowOff>
        </xdr:to>
        <xdr:sp macro="" textlink="">
          <xdr:nvSpPr>
            <xdr:cNvPr id="3097" name="Option Button 25" hidden="1">
              <a:extLst>
                <a:ext uri="{63B3BB69-23CF-44E3-9099-C40C66FF867C}">
                  <a14:compatExt spid="_x0000_s3097"/>
                </a:ext>
                <a:ext uri="{FF2B5EF4-FFF2-40B4-BE49-F238E27FC236}">
                  <a16:creationId xmlns:a16="http://schemas.microsoft.com/office/drawing/2014/main" id="{00000000-0008-0000-0500-000019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45</xdr:row>
          <xdr:rowOff>53340</xdr:rowOff>
        </xdr:from>
        <xdr:to>
          <xdr:col>3</xdr:col>
          <xdr:colOff>670560</xdr:colOff>
          <xdr:row>45</xdr:row>
          <xdr:rowOff>480060</xdr:rowOff>
        </xdr:to>
        <xdr:sp macro="" textlink="">
          <xdr:nvSpPr>
            <xdr:cNvPr id="3098" name="Option Button 26" hidden="1">
              <a:extLst>
                <a:ext uri="{63B3BB69-23CF-44E3-9099-C40C66FF867C}">
                  <a14:compatExt spid="_x0000_s3098"/>
                </a:ext>
                <a:ext uri="{FF2B5EF4-FFF2-40B4-BE49-F238E27FC236}">
                  <a16:creationId xmlns:a16="http://schemas.microsoft.com/office/drawing/2014/main" id="{00000000-0008-0000-0500-00001A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52</xdr:row>
          <xdr:rowOff>53340</xdr:rowOff>
        </xdr:from>
        <xdr:to>
          <xdr:col>3</xdr:col>
          <xdr:colOff>701040</xdr:colOff>
          <xdr:row>52</xdr:row>
          <xdr:rowOff>281940</xdr:rowOff>
        </xdr:to>
        <xdr:sp macro="" textlink="">
          <xdr:nvSpPr>
            <xdr:cNvPr id="3099" name="Option Button 27" hidden="1">
              <a:extLst>
                <a:ext uri="{63B3BB69-23CF-44E3-9099-C40C66FF867C}">
                  <a14:compatExt spid="_x0000_s3099"/>
                </a:ext>
                <a:ext uri="{FF2B5EF4-FFF2-40B4-BE49-F238E27FC236}">
                  <a16:creationId xmlns:a16="http://schemas.microsoft.com/office/drawing/2014/main" id="{00000000-0008-0000-0500-00001B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53</xdr:row>
          <xdr:rowOff>60960</xdr:rowOff>
        </xdr:from>
        <xdr:to>
          <xdr:col>3</xdr:col>
          <xdr:colOff>701040</xdr:colOff>
          <xdr:row>53</xdr:row>
          <xdr:rowOff>480060</xdr:rowOff>
        </xdr:to>
        <xdr:sp macro="" textlink="">
          <xdr:nvSpPr>
            <xdr:cNvPr id="3100" name="Option Button 28" hidden="1">
              <a:extLst>
                <a:ext uri="{63B3BB69-23CF-44E3-9099-C40C66FF867C}">
                  <a14:compatExt spid="_x0000_s3100"/>
                </a:ext>
                <a:ext uri="{FF2B5EF4-FFF2-40B4-BE49-F238E27FC236}">
                  <a16:creationId xmlns:a16="http://schemas.microsoft.com/office/drawing/2014/main" id="{00000000-0008-0000-0500-00001C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54</xdr:row>
          <xdr:rowOff>60960</xdr:rowOff>
        </xdr:from>
        <xdr:to>
          <xdr:col>3</xdr:col>
          <xdr:colOff>701040</xdr:colOff>
          <xdr:row>54</xdr:row>
          <xdr:rowOff>304800</xdr:rowOff>
        </xdr:to>
        <xdr:sp macro="" textlink="">
          <xdr:nvSpPr>
            <xdr:cNvPr id="3101" name="Option Button 29" hidden="1">
              <a:extLst>
                <a:ext uri="{63B3BB69-23CF-44E3-9099-C40C66FF867C}">
                  <a14:compatExt spid="_x0000_s3101"/>
                </a:ext>
                <a:ext uri="{FF2B5EF4-FFF2-40B4-BE49-F238E27FC236}">
                  <a16:creationId xmlns:a16="http://schemas.microsoft.com/office/drawing/2014/main" id="{00000000-0008-0000-0500-00001D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55</xdr:row>
          <xdr:rowOff>60960</xdr:rowOff>
        </xdr:from>
        <xdr:to>
          <xdr:col>3</xdr:col>
          <xdr:colOff>701040</xdr:colOff>
          <xdr:row>56</xdr:row>
          <xdr:rowOff>0</xdr:rowOff>
        </xdr:to>
        <xdr:sp macro="" textlink="">
          <xdr:nvSpPr>
            <xdr:cNvPr id="3102" name="Option Button 30" hidden="1">
              <a:extLst>
                <a:ext uri="{63B3BB69-23CF-44E3-9099-C40C66FF867C}">
                  <a14:compatExt spid="_x0000_s3102"/>
                </a:ext>
                <a:ext uri="{FF2B5EF4-FFF2-40B4-BE49-F238E27FC236}">
                  <a16:creationId xmlns:a16="http://schemas.microsoft.com/office/drawing/2014/main" id="{00000000-0008-0000-0500-00001E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56</xdr:row>
          <xdr:rowOff>60960</xdr:rowOff>
        </xdr:from>
        <xdr:to>
          <xdr:col>3</xdr:col>
          <xdr:colOff>701040</xdr:colOff>
          <xdr:row>56</xdr:row>
          <xdr:rowOff>571500</xdr:rowOff>
        </xdr:to>
        <xdr:sp macro="" textlink="">
          <xdr:nvSpPr>
            <xdr:cNvPr id="3103" name="Option Button 31" hidden="1">
              <a:extLst>
                <a:ext uri="{63B3BB69-23CF-44E3-9099-C40C66FF867C}">
                  <a14:compatExt spid="_x0000_s3103"/>
                </a:ext>
                <a:ext uri="{FF2B5EF4-FFF2-40B4-BE49-F238E27FC236}">
                  <a16:creationId xmlns:a16="http://schemas.microsoft.com/office/drawing/2014/main" id="{00000000-0008-0000-0500-00001F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xdr:oneCellAnchor>
    <xdr:from>
      <xdr:col>4</xdr:col>
      <xdr:colOff>289560</xdr:colOff>
      <xdr:row>3</xdr:row>
      <xdr:rowOff>182880</xdr:rowOff>
    </xdr:from>
    <xdr:ext cx="297180" cy="297180"/>
    <xdr:pic>
      <xdr:nvPicPr>
        <xdr:cNvPr id="33" name="Graphic 32" descr="Information">
          <a:extLst>
            <a:ext uri="{FF2B5EF4-FFF2-40B4-BE49-F238E27FC236}">
              <a16:creationId xmlns:a16="http://schemas.microsoft.com/office/drawing/2014/main" id="{00000000-0008-0000-0500-000021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6438900" y="1234440"/>
          <a:ext cx="297180" cy="29718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0</xdr:col>
      <xdr:colOff>91440</xdr:colOff>
      <xdr:row>0</xdr:row>
      <xdr:rowOff>106680</xdr:rowOff>
    </xdr:from>
    <xdr:to>
      <xdr:col>2</xdr:col>
      <xdr:colOff>990600</xdr:colOff>
      <xdr:row>0</xdr:row>
      <xdr:rowOff>322663</xdr:rowOff>
    </xdr:to>
    <xdr:pic>
      <xdr:nvPicPr>
        <xdr:cNvPr id="2" name="Picture 1">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tretch>
          <a:fillRect/>
        </a:stretch>
      </xdr:blipFill>
      <xdr:spPr>
        <a:xfrm>
          <a:off x="91440" y="106680"/>
          <a:ext cx="1752600" cy="215983"/>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xdr:col>
          <xdr:colOff>4518660</xdr:colOff>
          <xdr:row>8</xdr:row>
          <xdr:rowOff>0</xdr:rowOff>
        </xdr:from>
        <xdr:to>
          <xdr:col>4</xdr:col>
          <xdr:colOff>0</xdr:colOff>
          <xdr:row>13</xdr:row>
          <xdr:rowOff>0</xdr:rowOff>
        </xdr:to>
        <xdr:sp macro="" textlink="">
          <xdr:nvSpPr>
            <xdr:cNvPr id="4097" name="Group Box 1" hidden="1">
              <a:extLst>
                <a:ext uri="{63B3BB69-23CF-44E3-9099-C40C66FF867C}">
                  <a14:compatExt spid="_x0000_s4097"/>
                </a:ext>
                <a:ext uri="{FF2B5EF4-FFF2-40B4-BE49-F238E27FC236}">
                  <a16:creationId xmlns:a16="http://schemas.microsoft.com/office/drawing/2014/main" id="{00000000-0008-0000-0600-000001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4518660</xdr:colOff>
          <xdr:row>19</xdr:row>
          <xdr:rowOff>0</xdr:rowOff>
        </xdr:from>
        <xdr:to>
          <xdr:col>4</xdr:col>
          <xdr:colOff>0</xdr:colOff>
          <xdr:row>24</xdr:row>
          <xdr:rowOff>15240</xdr:rowOff>
        </xdr:to>
        <xdr:sp macro="" textlink="">
          <xdr:nvSpPr>
            <xdr:cNvPr id="4098" name="Group Box 2" hidden="1">
              <a:extLst>
                <a:ext uri="{63B3BB69-23CF-44E3-9099-C40C66FF867C}">
                  <a14:compatExt spid="_x0000_s4098"/>
                </a:ext>
                <a:ext uri="{FF2B5EF4-FFF2-40B4-BE49-F238E27FC236}">
                  <a16:creationId xmlns:a16="http://schemas.microsoft.com/office/drawing/2014/main" id="{00000000-0008-0000-0600-000002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4518660</xdr:colOff>
          <xdr:row>29</xdr:row>
          <xdr:rowOff>175260</xdr:rowOff>
        </xdr:from>
        <xdr:to>
          <xdr:col>4</xdr:col>
          <xdr:colOff>0</xdr:colOff>
          <xdr:row>35</xdr:row>
          <xdr:rowOff>15240</xdr:rowOff>
        </xdr:to>
        <xdr:sp macro="" textlink="">
          <xdr:nvSpPr>
            <xdr:cNvPr id="4099" name="Group Box 3" hidden="1">
              <a:extLst>
                <a:ext uri="{63B3BB69-23CF-44E3-9099-C40C66FF867C}">
                  <a14:compatExt spid="_x0000_s4099"/>
                </a:ext>
                <a:ext uri="{FF2B5EF4-FFF2-40B4-BE49-F238E27FC236}">
                  <a16:creationId xmlns:a16="http://schemas.microsoft.com/office/drawing/2014/main" id="{00000000-0008-0000-0600-000003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4518660</xdr:colOff>
          <xdr:row>41</xdr:row>
          <xdr:rowOff>0</xdr:rowOff>
        </xdr:from>
        <xdr:to>
          <xdr:col>4</xdr:col>
          <xdr:colOff>0</xdr:colOff>
          <xdr:row>46</xdr:row>
          <xdr:rowOff>15240</xdr:rowOff>
        </xdr:to>
        <xdr:sp macro="" textlink="">
          <xdr:nvSpPr>
            <xdr:cNvPr id="4100" name="Group Box 4" hidden="1">
              <a:extLst>
                <a:ext uri="{63B3BB69-23CF-44E3-9099-C40C66FF867C}">
                  <a14:compatExt spid="_x0000_s4100"/>
                </a:ext>
                <a:ext uri="{FF2B5EF4-FFF2-40B4-BE49-F238E27FC236}">
                  <a16:creationId xmlns:a16="http://schemas.microsoft.com/office/drawing/2014/main" id="{00000000-0008-0000-0600-000004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4518660</xdr:colOff>
          <xdr:row>52</xdr:row>
          <xdr:rowOff>15240</xdr:rowOff>
        </xdr:from>
        <xdr:to>
          <xdr:col>4</xdr:col>
          <xdr:colOff>15240</xdr:colOff>
          <xdr:row>57</xdr:row>
          <xdr:rowOff>0</xdr:rowOff>
        </xdr:to>
        <xdr:sp macro="" textlink="">
          <xdr:nvSpPr>
            <xdr:cNvPr id="4101" name="Group Box 5" hidden="1">
              <a:extLst>
                <a:ext uri="{63B3BB69-23CF-44E3-9099-C40C66FF867C}">
                  <a14:compatExt spid="_x0000_s4101"/>
                </a:ext>
                <a:ext uri="{FF2B5EF4-FFF2-40B4-BE49-F238E27FC236}">
                  <a16:creationId xmlns:a16="http://schemas.microsoft.com/office/drawing/2014/main" id="{00000000-0008-0000-0600-000005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4518660</xdr:colOff>
          <xdr:row>62</xdr:row>
          <xdr:rowOff>175260</xdr:rowOff>
        </xdr:from>
        <xdr:to>
          <xdr:col>4</xdr:col>
          <xdr:colOff>0</xdr:colOff>
          <xdr:row>68</xdr:row>
          <xdr:rowOff>0</xdr:rowOff>
        </xdr:to>
        <xdr:sp macro="" textlink="">
          <xdr:nvSpPr>
            <xdr:cNvPr id="4102" name="Group Box 6" hidden="1">
              <a:extLst>
                <a:ext uri="{63B3BB69-23CF-44E3-9099-C40C66FF867C}">
                  <a14:compatExt spid="_x0000_s4102"/>
                </a:ext>
                <a:ext uri="{FF2B5EF4-FFF2-40B4-BE49-F238E27FC236}">
                  <a16:creationId xmlns:a16="http://schemas.microsoft.com/office/drawing/2014/main" id="{00000000-0008-0000-0600-000006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8</xdr:row>
          <xdr:rowOff>53340</xdr:rowOff>
        </xdr:from>
        <xdr:to>
          <xdr:col>3</xdr:col>
          <xdr:colOff>685800</xdr:colOff>
          <xdr:row>8</xdr:row>
          <xdr:rowOff>266700</xdr:rowOff>
        </xdr:to>
        <xdr:sp macro="" textlink="">
          <xdr:nvSpPr>
            <xdr:cNvPr id="4103" name="Option Button 7" hidden="1">
              <a:extLst>
                <a:ext uri="{63B3BB69-23CF-44E3-9099-C40C66FF867C}">
                  <a14:compatExt spid="_x0000_s4103"/>
                </a:ext>
                <a:ext uri="{FF2B5EF4-FFF2-40B4-BE49-F238E27FC236}">
                  <a16:creationId xmlns:a16="http://schemas.microsoft.com/office/drawing/2014/main" id="{00000000-0008-0000-0600-000007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9</xdr:row>
          <xdr:rowOff>53340</xdr:rowOff>
        </xdr:from>
        <xdr:to>
          <xdr:col>3</xdr:col>
          <xdr:colOff>685800</xdr:colOff>
          <xdr:row>9</xdr:row>
          <xdr:rowOff>327660</xdr:rowOff>
        </xdr:to>
        <xdr:sp macro="" textlink="">
          <xdr:nvSpPr>
            <xdr:cNvPr id="4104" name="Option Button 8" hidden="1">
              <a:extLst>
                <a:ext uri="{63B3BB69-23CF-44E3-9099-C40C66FF867C}">
                  <a14:compatExt spid="_x0000_s4104"/>
                </a:ext>
                <a:ext uri="{FF2B5EF4-FFF2-40B4-BE49-F238E27FC236}">
                  <a16:creationId xmlns:a16="http://schemas.microsoft.com/office/drawing/2014/main" id="{00000000-0008-0000-0600-000008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10</xdr:row>
          <xdr:rowOff>53340</xdr:rowOff>
        </xdr:from>
        <xdr:to>
          <xdr:col>3</xdr:col>
          <xdr:colOff>685800</xdr:colOff>
          <xdr:row>10</xdr:row>
          <xdr:rowOff>327660</xdr:rowOff>
        </xdr:to>
        <xdr:sp macro="" textlink="">
          <xdr:nvSpPr>
            <xdr:cNvPr id="4105" name="Option Button 9" hidden="1">
              <a:extLst>
                <a:ext uri="{63B3BB69-23CF-44E3-9099-C40C66FF867C}">
                  <a14:compatExt spid="_x0000_s4105"/>
                </a:ext>
                <a:ext uri="{FF2B5EF4-FFF2-40B4-BE49-F238E27FC236}">
                  <a16:creationId xmlns:a16="http://schemas.microsoft.com/office/drawing/2014/main" id="{00000000-0008-0000-0600-000009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11</xdr:row>
          <xdr:rowOff>53340</xdr:rowOff>
        </xdr:from>
        <xdr:to>
          <xdr:col>3</xdr:col>
          <xdr:colOff>685800</xdr:colOff>
          <xdr:row>11</xdr:row>
          <xdr:rowOff>480060</xdr:rowOff>
        </xdr:to>
        <xdr:sp macro="" textlink="">
          <xdr:nvSpPr>
            <xdr:cNvPr id="4106" name="Option Button 10" hidden="1">
              <a:extLst>
                <a:ext uri="{63B3BB69-23CF-44E3-9099-C40C66FF867C}">
                  <a14:compatExt spid="_x0000_s4106"/>
                </a:ext>
                <a:ext uri="{FF2B5EF4-FFF2-40B4-BE49-F238E27FC236}">
                  <a16:creationId xmlns:a16="http://schemas.microsoft.com/office/drawing/2014/main" id="{00000000-0008-0000-0600-00000A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12</xdr:row>
          <xdr:rowOff>53340</xdr:rowOff>
        </xdr:from>
        <xdr:to>
          <xdr:col>3</xdr:col>
          <xdr:colOff>685800</xdr:colOff>
          <xdr:row>13</xdr:row>
          <xdr:rowOff>0</xdr:rowOff>
        </xdr:to>
        <xdr:sp macro="" textlink="">
          <xdr:nvSpPr>
            <xdr:cNvPr id="4107" name="Option Button 11" hidden="1">
              <a:extLst>
                <a:ext uri="{63B3BB69-23CF-44E3-9099-C40C66FF867C}">
                  <a14:compatExt spid="_x0000_s4107"/>
                </a:ext>
                <a:ext uri="{FF2B5EF4-FFF2-40B4-BE49-F238E27FC236}">
                  <a16:creationId xmlns:a16="http://schemas.microsoft.com/office/drawing/2014/main" id="{00000000-0008-0000-0600-00000B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19</xdr:row>
          <xdr:rowOff>53340</xdr:rowOff>
        </xdr:from>
        <xdr:to>
          <xdr:col>3</xdr:col>
          <xdr:colOff>685800</xdr:colOff>
          <xdr:row>19</xdr:row>
          <xdr:rowOff>281940</xdr:rowOff>
        </xdr:to>
        <xdr:sp macro="" textlink="">
          <xdr:nvSpPr>
            <xdr:cNvPr id="4108" name="Option Button 12" hidden="1">
              <a:extLst>
                <a:ext uri="{63B3BB69-23CF-44E3-9099-C40C66FF867C}">
                  <a14:compatExt spid="_x0000_s4108"/>
                </a:ext>
                <a:ext uri="{FF2B5EF4-FFF2-40B4-BE49-F238E27FC236}">
                  <a16:creationId xmlns:a16="http://schemas.microsoft.com/office/drawing/2014/main" id="{00000000-0008-0000-0600-00000C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20</xdr:row>
          <xdr:rowOff>53340</xdr:rowOff>
        </xdr:from>
        <xdr:to>
          <xdr:col>3</xdr:col>
          <xdr:colOff>685800</xdr:colOff>
          <xdr:row>20</xdr:row>
          <xdr:rowOff>342900</xdr:rowOff>
        </xdr:to>
        <xdr:sp macro="" textlink="">
          <xdr:nvSpPr>
            <xdr:cNvPr id="4109" name="Option Button 13" hidden="1">
              <a:extLst>
                <a:ext uri="{63B3BB69-23CF-44E3-9099-C40C66FF867C}">
                  <a14:compatExt spid="_x0000_s4109"/>
                </a:ext>
                <a:ext uri="{FF2B5EF4-FFF2-40B4-BE49-F238E27FC236}">
                  <a16:creationId xmlns:a16="http://schemas.microsoft.com/office/drawing/2014/main" id="{00000000-0008-0000-0600-00000D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21</xdr:row>
          <xdr:rowOff>15240</xdr:rowOff>
        </xdr:from>
        <xdr:to>
          <xdr:col>3</xdr:col>
          <xdr:colOff>685800</xdr:colOff>
          <xdr:row>21</xdr:row>
          <xdr:rowOff>320040</xdr:rowOff>
        </xdr:to>
        <xdr:sp macro="" textlink="">
          <xdr:nvSpPr>
            <xdr:cNvPr id="4110" name="Option Button 14" hidden="1">
              <a:extLst>
                <a:ext uri="{63B3BB69-23CF-44E3-9099-C40C66FF867C}">
                  <a14:compatExt spid="_x0000_s4110"/>
                </a:ext>
                <a:ext uri="{FF2B5EF4-FFF2-40B4-BE49-F238E27FC236}">
                  <a16:creationId xmlns:a16="http://schemas.microsoft.com/office/drawing/2014/main" id="{00000000-0008-0000-0600-00000E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22</xdr:row>
          <xdr:rowOff>53340</xdr:rowOff>
        </xdr:from>
        <xdr:to>
          <xdr:col>3</xdr:col>
          <xdr:colOff>685800</xdr:colOff>
          <xdr:row>22</xdr:row>
          <xdr:rowOff>289560</xdr:rowOff>
        </xdr:to>
        <xdr:sp macro="" textlink="">
          <xdr:nvSpPr>
            <xdr:cNvPr id="4111" name="Option Button 15" hidden="1">
              <a:extLst>
                <a:ext uri="{63B3BB69-23CF-44E3-9099-C40C66FF867C}">
                  <a14:compatExt spid="_x0000_s4111"/>
                </a:ext>
                <a:ext uri="{FF2B5EF4-FFF2-40B4-BE49-F238E27FC236}">
                  <a16:creationId xmlns:a16="http://schemas.microsoft.com/office/drawing/2014/main" id="{00000000-0008-0000-0600-00000F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23</xdr:row>
          <xdr:rowOff>53340</xdr:rowOff>
        </xdr:from>
        <xdr:to>
          <xdr:col>3</xdr:col>
          <xdr:colOff>685800</xdr:colOff>
          <xdr:row>23</xdr:row>
          <xdr:rowOff>480060</xdr:rowOff>
        </xdr:to>
        <xdr:sp macro="" textlink="">
          <xdr:nvSpPr>
            <xdr:cNvPr id="4112" name="Option Button 16" hidden="1">
              <a:extLst>
                <a:ext uri="{63B3BB69-23CF-44E3-9099-C40C66FF867C}">
                  <a14:compatExt spid="_x0000_s4112"/>
                </a:ext>
                <a:ext uri="{FF2B5EF4-FFF2-40B4-BE49-F238E27FC236}">
                  <a16:creationId xmlns:a16="http://schemas.microsoft.com/office/drawing/2014/main" id="{00000000-0008-0000-0600-000010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30</xdr:row>
          <xdr:rowOff>22860</xdr:rowOff>
        </xdr:from>
        <xdr:to>
          <xdr:col>3</xdr:col>
          <xdr:colOff>701040</xdr:colOff>
          <xdr:row>30</xdr:row>
          <xdr:rowOff>281940</xdr:rowOff>
        </xdr:to>
        <xdr:sp macro="" textlink="">
          <xdr:nvSpPr>
            <xdr:cNvPr id="4113" name="Option Button 17" hidden="1">
              <a:extLst>
                <a:ext uri="{63B3BB69-23CF-44E3-9099-C40C66FF867C}">
                  <a14:compatExt spid="_x0000_s4113"/>
                </a:ext>
                <a:ext uri="{FF2B5EF4-FFF2-40B4-BE49-F238E27FC236}">
                  <a16:creationId xmlns:a16="http://schemas.microsoft.com/office/drawing/2014/main" id="{00000000-0008-0000-0600-00001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31</xdr:row>
          <xdr:rowOff>53340</xdr:rowOff>
        </xdr:from>
        <xdr:to>
          <xdr:col>3</xdr:col>
          <xdr:colOff>701040</xdr:colOff>
          <xdr:row>31</xdr:row>
          <xdr:rowOff>327660</xdr:rowOff>
        </xdr:to>
        <xdr:sp macro="" textlink="">
          <xdr:nvSpPr>
            <xdr:cNvPr id="4114" name="Option Button 18" hidden="1">
              <a:extLst>
                <a:ext uri="{63B3BB69-23CF-44E3-9099-C40C66FF867C}">
                  <a14:compatExt spid="_x0000_s4114"/>
                </a:ext>
                <a:ext uri="{FF2B5EF4-FFF2-40B4-BE49-F238E27FC236}">
                  <a16:creationId xmlns:a16="http://schemas.microsoft.com/office/drawing/2014/main" id="{00000000-0008-0000-0600-000012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32</xdr:row>
          <xdr:rowOff>53340</xdr:rowOff>
        </xdr:from>
        <xdr:to>
          <xdr:col>3</xdr:col>
          <xdr:colOff>701040</xdr:colOff>
          <xdr:row>32</xdr:row>
          <xdr:rowOff>327660</xdr:rowOff>
        </xdr:to>
        <xdr:sp macro="" textlink="">
          <xdr:nvSpPr>
            <xdr:cNvPr id="4115" name="Option Button 19" hidden="1">
              <a:extLst>
                <a:ext uri="{63B3BB69-23CF-44E3-9099-C40C66FF867C}">
                  <a14:compatExt spid="_x0000_s4115"/>
                </a:ext>
                <a:ext uri="{FF2B5EF4-FFF2-40B4-BE49-F238E27FC236}">
                  <a16:creationId xmlns:a16="http://schemas.microsoft.com/office/drawing/2014/main" id="{00000000-0008-0000-0600-000013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33</xdr:row>
          <xdr:rowOff>53340</xdr:rowOff>
        </xdr:from>
        <xdr:to>
          <xdr:col>3</xdr:col>
          <xdr:colOff>701040</xdr:colOff>
          <xdr:row>33</xdr:row>
          <xdr:rowOff>304800</xdr:rowOff>
        </xdr:to>
        <xdr:sp macro="" textlink="">
          <xdr:nvSpPr>
            <xdr:cNvPr id="4116" name="Option Button 20" hidden="1">
              <a:extLst>
                <a:ext uri="{63B3BB69-23CF-44E3-9099-C40C66FF867C}">
                  <a14:compatExt spid="_x0000_s4116"/>
                </a:ext>
                <a:ext uri="{FF2B5EF4-FFF2-40B4-BE49-F238E27FC236}">
                  <a16:creationId xmlns:a16="http://schemas.microsoft.com/office/drawing/2014/main" id="{00000000-0008-0000-0600-000014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34</xdr:row>
          <xdr:rowOff>53340</xdr:rowOff>
        </xdr:from>
        <xdr:to>
          <xdr:col>3</xdr:col>
          <xdr:colOff>701040</xdr:colOff>
          <xdr:row>35</xdr:row>
          <xdr:rowOff>0</xdr:rowOff>
        </xdr:to>
        <xdr:sp macro="" textlink="">
          <xdr:nvSpPr>
            <xdr:cNvPr id="4117" name="Option Button 21" hidden="1">
              <a:extLst>
                <a:ext uri="{63B3BB69-23CF-44E3-9099-C40C66FF867C}">
                  <a14:compatExt spid="_x0000_s4117"/>
                </a:ext>
                <a:ext uri="{FF2B5EF4-FFF2-40B4-BE49-F238E27FC236}">
                  <a16:creationId xmlns:a16="http://schemas.microsoft.com/office/drawing/2014/main" id="{00000000-0008-0000-0600-000015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41</xdr:row>
          <xdr:rowOff>22860</xdr:rowOff>
        </xdr:from>
        <xdr:to>
          <xdr:col>3</xdr:col>
          <xdr:colOff>670560</xdr:colOff>
          <xdr:row>41</xdr:row>
          <xdr:rowOff>266700</xdr:rowOff>
        </xdr:to>
        <xdr:sp macro="" textlink="">
          <xdr:nvSpPr>
            <xdr:cNvPr id="4118" name="Option Button 22" hidden="1">
              <a:extLst>
                <a:ext uri="{63B3BB69-23CF-44E3-9099-C40C66FF867C}">
                  <a14:compatExt spid="_x0000_s4118"/>
                </a:ext>
                <a:ext uri="{FF2B5EF4-FFF2-40B4-BE49-F238E27FC236}">
                  <a16:creationId xmlns:a16="http://schemas.microsoft.com/office/drawing/2014/main" id="{00000000-0008-0000-0600-000016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42</xdr:row>
          <xdr:rowOff>22860</xdr:rowOff>
        </xdr:from>
        <xdr:to>
          <xdr:col>3</xdr:col>
          <xdr:colOff>670560</xdr:colOff>
          <xdr:row>42</xdr:row>
          <xdr:rowOff>320040</xdr:rowOff>
        </xdr:to>
        <xdr:sp macro="" textlink="">
          <xdr:nvSpPr>
            <xdr:cNvPr id="4119" name="Option Button 23" hidden="1">
              <a:extLst>
                <a:ext uri="{63B3BB69-23CF-44E3-9099-C40C66FF867C}">
                  <a14:compatExt spid="_x0000_s4119"/>
                </a:ext>
                <a:ext uri="{FF2B5EF4-FFF2-40B4-BE49-F238E27FC236}">
                  <a16:creationId xmlns:a16="http://schemas.microsoft.com/office/drawing/2014/main" id="{00000000-0008-0000-0600-000017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43</xdr:row>
          <xdr:rowOff>22860</xdr:rowOff>
        </xdr:from>
        <xdr:to>
          <xdr:col>3</xdr:col>
          <xdr:colOff>670560</xdr:colOff>
          <xdr:row>43</xdr:row>
          <xdr:rowOff>190500</xdr:rowOff>
        </xdr:to>
        <xdr:sp macro="" textlink="">
          <xdr:nvSpPr>
            <xdr:cNvPr id="4120" name="Option Button 24" hidden="1">
              <a:extLst>
                <a:ext uri="{63B3BB69-23CF-44E3-9099-C40C66FF867C}">
                  <a14:compatExt spid="_x0000_s4120"/>
                </a:ext>
                <a:ext uri="{FF2B5EF4-FFF2-40B4-BE49-F238E27FC236}">
                  <a16:creationId xmlns:a16="http://schemas.microsoft.com/office/drawing/2014/main" id="{00000000-0008-0000-0600-000018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44</xdr:row>
          <xdr:rowOff>22860</xdr:rowOff>
        </xdr:from>
        <xdr:to>
          <xdr:col>3</xdr:col>
          <xdr:colOff>670560</xdr:colOff>
          <xdr:row>44</xdr:row>
          <xdr:rowOff>510540</xdr:rowOff>
        </xdr:to>
        <xdr:sp macro="" textlink="">
          <xdr:nvSpPr>
            <xdr:cNvPr id="4121" name="Option Button 25" hidden="1">
              <a:extLst>
                <a:ext uri="{63B3BB69-23CF-44E3-9099-C40C66FF867C}">
                  <a14:compatExt spid="_x0000_s4121"/>
                </a:ext>
                <a:ext uri="{FF2B5EF4-FFF2-40B4-BE49-F238E27FC236}">
                  <a16:creationId xmlns:a16="http://schemas.microsoft.com/office/drawing/2014/main" id="{00000000-0008-0000-0600-000019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45</xdr:row>
          <xdr:rowOff>22860</xdr:rowOff>
        </xdr:from>
        <xdr:to>
          <xdr:col>3</xdr:col>
          <xdr:colOff>670560</xdr:colOff>
          <xdr:row>45</xdr:row>
          <xdr:rowOff>320040</xdr:rowOff>
        </xdr:to>
        <xdr:sp macro="" textlink="">
          <xdr:nvSpPr>
            <xdr:cNvPr id="4122" name="Option Button 26" hidden="1">
              <a:extLst>
                <a:ext uri="{63B3BB69-23CF-44E3-9099-C40C66FF867C}">
                  <a14:compatExt spid="_x0000_s4122"/>
                </a:ext>
                <a:ext uri="{FF2B5EF4-FFF2-40B4-BE49-F238E27FC236}">
                  <a16:creationId xmlns:a16="http://schemas.microsoft.com/office/drawing/2014/main" id="{00000000-0008-0000-0600-00001A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52</xdr:row>
          <xdr:rowOff>53340</xdr:rowOff>
        </xdr:from>
        <xdr:to>
          <xdr:col>3</xdr:col>
          <xdr:colOff>723900</xdr:colOff>
          <xdr:row>52</xdr:row>
          <xdr:rowOff>266700</xdr:rowOff>
        </xdr:to>
        <xdr:sp macro="" textlink="">
          <xdr:nvSpPr>
            <xdr:cNvPr id="4123" name="Option Button 27" hidden="1">
              <a:extLst>
                <a:ext uri="{63B3BB69-23CF-44E3-9099-C40C66FF867C}">
                  <a14:compatExt spid="_x0000_s4123"/>
                </a:ext>
                <a:ext uri="{FF2B5EF4-FFF2-40B4-BE49-F238E27FC236}">
                  <a16:creationId xmlns:a16="http://schemas.microsoft.com/office/drawing/2014/main" id="{00000000-0008-0000-0600-00001B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53</xdr:row>
          <xdr:rowOff>22860</xdr:rowOff>
        </xdr:from>
        <xdr:to>
          <xdr:col>3</xdr:col>
          <xdr:colOff>723900</xdr:colOff>
          <xdr:row>53</xdr:row>
          <xdr:rowOff>266700</xdr:rowOff>
        </xdr:to>
        <xdr:sp macro="" textlink="">
          <xdr:nvSpPr>
            <xdr:cNvPr id="4124" name="Option Button 28" hidden="1">
              <a:extLst>
                <a:ext uri="{63B3BB69-23CF-44E3-9099-C40C66FF867C}">
                  <a14:compatExt spid="_x0000_s4124"/>
                </a:ext>
                <a:ext uri="{FF2B5EF4-FFF2-40B4-BE49-F238E27FC236}">
                  <a16:creationId xmlns:a16="http://schemas.microsoft.com/office/drawing/2014/main" id="{00000000-0008-0000-0600-00001C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54</xdr:row>
          <xdr:rowOff>53340</xdr:rowOff>
        </xdr:from>
        <xdr:to>
          <xdr:col>3</xdr:col>
          <xdr:colOff>723900</xdr:colOff>
          <xdr:row>55</xdr:row>
          <xdr:rowOff>0</xdr:rowOff>
        </xdr:to>
        <xdr:sp macro="" textlink="">
          <xdr:nvSpPr>
            <xdr:cNvPr id="4125" name="Option Button 29" hidden="1">
              <a:extLst>
                <a:ext uri="{63B3BB69-23CF-44E3-9099-C40C66FF867C}">
                  <a14:compatExt spid="_x0000_s4125"/>
                </a:ext>
                <a:ext uri="{FF2B5EF4-FFF2-40B4-BE49-F238E27FC236}">
                  <a16:creationId xmlns:a16="http://schemas.microsoft.com/office/drawing/2014/main" id="{00000000-0008-0000-0600-00001D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55</xdr:row>
          <xdr:rowOff>53340</xdr:rowOff>
        </xdr:from>
        <xdr:to>
          <xdr:col>3</xdr:col>
          <xdr:colOff>723900</xdr:colOff>
          <xdr:row>55</xdr:row>
          <xdr:rowOff>289560</xdr:rowOff>
        </xdr:to>
        <xdr:sp macro="" textlink="">
          <xdr:nvSpPr>
            <xdr:cNvPr id="4126" name="Option Button 30" hidden="1">
              <a:extLst>
                <a:ext uri="{63B3BB69-23CF-44E3-9099-C40C66FF867C}">
                  <a14:compatExt spid="_x0000_s4126"/>
                </a:ext>
                <a:ext uri="{FF2B5EF4-FFF2-40B4-BE49-F238E27FC236}">
                  <a16:creationId xmlns:a16="http://schemas.microsoft.com/office/drawing/2014/main" id="{00000000-0008-0000-0600-00001E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56</xdr:row>
          <xdr:rowOff>38100</xdr:rowOff>
        </xdr:from>
        <xdr:to>
          <xdr:col>3</xdr:col>
          <xdr:colOff>723900</xdr:colOff>
          <xdr:row>56</xdr:row>
          <xdr:rowOff>320040</xdr:rowOff>
        </xdr:to>
        <xdr:sp macro="" textlink="">
          <xdr:nvSpPr>
            <xdr:cNvPr id="4127" name="Option Button 31" hidden="1">
              <a:extLst>
                <a:ext uri="{63B3BB69-23CF-44E3-9099-C40C66FF867C}">
                  <a14:compatExt spid="_x0000_s4127"/>
                </a:ext>
                <a:ext uri="{FF2B5EF4-FFF2-40B4-BE49-F238E27FC236}">
                  <a16:creationId xmlns:a16="http://schemas.microsoft.com/office/drawing/2014/main" id="{00000000-0008-0000-0600-00001F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63</xdr:row>
          <xdr:rowOff>22860</xdr:rowOff>
        </xdr:from>
        <xdr:to>
          <xdr:col>3</xdr:col>
          <xdr:colOff>670560</xdr:colOff>
          <xdr:row>63</xdr:row>
          <xdr:rowOff>281940</xdr:rowOff>
        </xdr:to>
        <xdr:sp macro="" textlink="">
          <xdr:nvSpPr>
            <xdr:cNvPr id="4128" name="Option Button 32" hidden="1">
              <a:extLst>
                <a:ext uri="{63B3BB69-23CF-44E3-9099-C40C66FF867C}">
                  <a14:compatExt spid="_x0000_s4128"/>
                </a:ext>
                <a:ext uri="{FF2B5EF4-FFF2-40B4-BE49-F238E27FC236}">
                  <a16:creationId xmlns:a16="http://schemas.microsoft.com/office/drawing/2014/main" id="{00000000-0008-0000-0600-000020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64</xdr:row>
          <xdr:rowOff>22860</xdr:rowOff>
        </xdr:from>
        <xdr:to>
          <xdr:col>3</xdr:col>
          <xdr:colOff>670560</xdr:colOff>
          <xdr:row>64</xdr:row>
          <xdr:rowOff>320040</xdr:rowOff>
        </xdr:to>
        <xdr:sp macro="" textlink="">
          <xdr:nvSpPr>
            <xdr:cNvPr id="4129" name="Option Button 33" hidden="1">
              <a:extLst>
                <a:ext uri="{63B3BB69-23CF-44E3-9099-C40C66FF867C}">
                  <a14:compatExt spid="_x0000_s4129"/>
                </a:ext>
                <a:ext uri="{FF2B5EF4-FFF2-40B4-BE49-F238E27FC236}">
                  <a16:creationId xmlns:a16="http://schemas.microsoft.com/office/drawing/2014/main" id="{00000000-0008-0000-0600-00002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65</xdr:row>
          <xdr:rowOff>22860</xdr:rowOff>
        </xdr:from>
        <xdr:to>
          <xdr:col>3</xdr:col>
          <xdr:colOff>670560</xdr:colOff>
          <xdr:row>65</xdr:row>
          <xdr:rowOff>320040</xdr:rowOff>
        </xdr:to>
        <xdr:sp macro="" textlink="">
          <xdr:nvSpPr>
            <xdr:cNvPr id="4130" name="Option Button 34" hidden="1">
              <a:extLst>
                <a:ext uri="{63B3BB69-23CF-44E3-9099-C40C66FF867C}">
                  <a14:compatExt spid="_x0000_s4130"/>
                </a:ext>
                <a:ext uri="{FF2B5EF4-FFF2-40B4-BE49-F238E27FC236}">
                  <a16:creationId xmlns:a16="http://schemas.microsoft.com/office/drawing/2014/main" id="{00000000-0008-0000-0600-000022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66</xdr:row>
          <xdr:rowOff>22860</xdr:rowOff>
        </xdr:from>
        <xdr:to>
          <xdr:col>3</xdr:col>
          <xdr:colOff>670560</xdr:colOff>
          <xdr:row>67</xdr:row>
          <xdr:rowOff>0</xdr:rowOff>
        </xdr:to>
        <xdr:sp macro="" textlink="">
          <xdr:nvSpPr>
            <xdr:cNvPr id="4131" name="Option Button 35" hidden="1">
              <a:extLst>
                <a:ext uri="{63B3BB69-23CF-44E3-9099-C40C66FF867C}">
                  <a14:compatExt spid="_x0000_s4131"/>
                </a:ext>
                <a:ext uri="{FF2B5EF4-FFF2-40B4-BE49-F238E27FC236}">
                  <a16:creationId xmlns:a16="http://schemas.microsoft.com/office/drawing/2014/main" id="{00000000-0008-0000-0600-000023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67</xdr:row>
          <xdr:rowOff>60960</xdr:rowOff>
        </xdr:from>
        <xdr:to>
          <xdr:col>3</xdr:col>
          <xdr:colOff>670560</xdr:colOff>
          <xdr:row>68</xdr:row>
          <xdr:rowOff>0</xdr:rowOff>
        </xdr:to>
        <xdr:sp macro="" textlink="">
          <xdr:nvSpPr>
            <xdr:cNvPr id="4132" name="Option Button 36" hidden="1">
              <a:extLst>
                <a:ext uri="{63B3BB69-23CF-44E3-9099-C40C66FF867C}">
                  <a14:compatExt spid="_x0000_s4132"/>
                </a:ext>
                <a:ext uri="{FF2B5EF4-FFF2-40B4-BE49-F238E27FC236}">
                  <a16:creationId xmlns:a16="http://schemas.microsoft.com/office/drawing/2014/main" id="{00000000-0008-0000-0600-000024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0</xdr:col>
      <xdr:colOff>91440</xdr:colOff>
      <xdr:row>0</xdr:row>
      <xdr:rowOff>106680</xdr:rowOff>
    </xdr:from>
    <xdr:to>
      <xdr:col>2</xdr:col>
      <xdr:colOff>990600</xdr:colOff>
      <xdr:row>0</xdr:row>
      <xdr:rowOff>322663</xdr:rowOff>
    </xdr:to>
    <xdr:pic>
      <xdr:nvPicPr>
        <xdr:cNvPr id="2" name="Picture 1">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1" cstate="print"/>
        <a:stretch>
          <a:fillRect/>
        </a:stretch>
      </xdr:blipFill>
      <xdr:spPr>
        <a:xfrm>
          <a:off x="91440" y="106680"/>
          <a:ext cx="1752600" cy="215983"/>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12</xdr:row>
          <xdr:rowOff>518160</xdr:rowOff>
        </xdr:to>
        <xdr:sp macro="" textlink="">
          <xdr:nvSpPr>
            <xdr:cNvPr id="5121" name="Group Box 1" hidden="1">
              <a:extLst>
                <a:ext uri="{63B3BB69-23CF-44E3-9099-C40C66FF867C}">
                  <a14:compatExt spid="_x0000_s5121"/>
                </a:ext>
                <a:ext uri="{FF2B5EF4-FFF2-40B4-BE49-F238E27FC236}">
                  <a16:creationId xmlns:a16="http://schemas.microsoft.com/office/drawing/2014/main" id="{00000000-0008-0000-0700-000001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xdr:row>
          <xdr:rowOff>0</xdr:rowOff>
        </xdr:from>
        <xdr:to>
          <xdr:col>4</xdr:col>
          <xdr:colOff>0</xdr:colOff>
          <xdr:row>23</xdr:row>
          <xdr:rowOff>381000</xdr:rowOff>
        </xdr:to>
        <xdr:sp macro="" textlink="">
          <xdr:nvSpPr>
            <xdr:cNvPr id="5122" name="Group Box 2" hidden="1">
              <a:extLst>
                <a:ext uri="{63B3BB69-23CF-44E3-9099-C40C66FF867C}">
                  <a14:compatExt spid="_x0000_s5122"/>
                </a:ext>
                <a:ext uri="{FF2B5EF4-FFF2-40B4-BE49-F238E27FC236}">
                  <a16:creationId xmlns:a16="http://schemas.microsoft.com/office/drawing/2014/main" id="{00000000-0008-0000-0700-000002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30</xdr:row>
          <xdr:rowOff>0</xdr:rowOff>
        </xdr:from>
        <xdr:to>
          <xdr:col>4</xdr:col>
          <xdr:colOff>0</xdr:colOff>
          <xdr:row>35</xdr:row>
          <xdr:rowOff>0</xdr:rowOff>
        </xdr:to>
        <xdr:sp macro="" textlink="">
          <xdr:nvSpPr>
            <xdr:cNvPr id="5123" name="Group Box 3" hidden="1">
              <a:extLst>
                <a:ext uri="{63B3BB69-23CF-44E3-9099-C40C66FF867C}">
                  <a14:compatExt spid="_x0000_s5123"/>
                </a:ext>
                <a:ext uri="{FF2B5EF4-FFF2-40B4-BE49-F238E27FC236}">
                  <a16:creationId xmlns:a16="http://schemas.microsoft.com/office/drawing/2014/main" id="{00000000-0008-0000-0700-000003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41</xdr:row>
          <xdr:rowOff>0</xdr:rowOff>
        </xdr:from>
        <xdr:to>
          <xdr:col>4</xdr:col>
          <xdr:colOff>0</xdr:colOff>
          <xdr:row>46</xdr:row>
          <xdr:rowOff>0</xdr:rowOff>
        </xdr:to>
        <xdr:sp macro="" textlink="">
          <xdr:nvSpPr>
            <xdr:cNvPr id="5124" name="Group Box 4" hidden="1">
              <a:extLst>
                <a:ext uri="{63B3BB69-23CF-44E3-9099-C40C66FF867C}">
                  <a14:compatExt spid="_x0000_s5124"/>
                </a:ext>
                <a:ext uri="{FF2B5EF4-FFF2-40B4-BE49-F238E27FC236}">
                  <a16:creationId xmlns:a16="http://schemas.microsoft.com/office/drawing/2014/main" id="{00000000-0008-0000-0700-000004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8</xdr:row>
          <xdr:rowOff>38100</xdr:rowOff>
        </xdr:from>
        <xdr:to>
          <xdr:col>3</xdr:col>
          <xdr:colOff>739140</xdr:colOff>
          <xdr:row>8</xdr:row>
          <xdr:rowOff>320040</xdr:rowOff>
        </xdr:to>
        <xdr:sp macro="" textlink="">
          <xdr:nvSpPr>
            <xdr:cNvPr id="5125" name="Option Button 5" hidden="1">
              <a:extLst>
                <a:ext uri="{63B3BB69-23CF-44E3-9099-C40C66FF867C}">
                  <a14:compatExt spid="_x0000_s5125"/>
                </a:ext>
                <a:ext uri="{FF2B5EF4-FFF2-40B4-BE49-F238E27FC236}">
                  <a16:creationId xmlns:a16="http://schemas.microsoft.com/office/drawing/2014/main" id="{00000000-0008-0000-0700-000005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9</xdr:row>
          <xdr:rowOff>60960</xdr:rowOff>
        </xdr:from>
        <xdr:to>
          <xdr:col>3</xdr:col>
          <xdr:colOff>739140</xdr:colOff>
          <xdr:row>9</xdr:row>
          <xdr:rowOff>381000</xdr:rowOff>
        </xdr:to>
        <xdr:sp macro="" textlink="">
          <xdr:nvSpPr>
            <xdr:cNvPr id="5126" name="Option Button 6" hidden="1">
              <a:extLst>
                <a:ext uri="{63B3BB69-23CF-44E3-9099-C40C66FF867C}">
                  <a14:compatExt spid="_x0000_s5126"/>
                </a:ext>
                <a:ext uri="{FF2B5EF4-FFF2-40B4-BE49-F238E27FC236}">
                  <a16:creationId xmlns:a16="http://schemas.microsoft.com/office/drawing/2014/main" id="{00000000-0008-0000-0700-000006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10</xdr:row>
          <xdr:rowOff>60960</xdr:rowOff>
        </xdr:from>
        <xdr:to>
          <xdr:col>3</xdr:col>
          <xdr:colOff>739140</xdr:colOff>
          <xdr:row>10</xdr:row>
          <xdr:rowOff>480060</xdr:rowOff>
        </xdr:to>
        <xdr:sp macro="" textlink="">
          <xdr:nvSpPr>
            <xdr:cNvPr id="5127" name="Option Button 7" hidden="1">
              <a:extLst>
                <a:ext uri="{63B3BB69-23CF-44E3-9099-C40C66FF867C}">
                  <a14:compatExt spid="_x0000_s5127"/>
                </a:ext>
                <a:ext uri="{FF2B5EF4-FFF2-40B4-BE49-F238E27FC236}">
                  <a16:creationId xmlns:a16="http://schemas.microsoft.com/office/drawing/2014/main" id="{00000000-0008-0000-0700-000007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11</xdr:row>
          <xdr:rowOff>60960</xdr:rowOff>
        </xdr:from>
        <xdr:to>
          <xdr:col>3</xdr:col>
          <xdr:colOff>739140</xdr:colOff>
          <xdr:row>11</xdr:row>
          <xdr:rowOff>495300</xdr:rowOff>
        </xdr:to>
        <xdr:sp macro="" textlink="">
          <xdr:nvSpPr>
            <xdr:cNvPr id="5128" name="Option Button 8" hidden="1">
              <a:extLst>
                <a:ext uri="{63B3BB69-23CF-44E3-9099-C40C66FF867C}">
                  <a14:compatExt spid="_x0000_s5128"/>
                </a:ext>
                <a:ext uri="{FF2B5EF4-FFF2-40B4-BE49-F238E27FC236}">
                  <a16:creationId xmlns:a16="http://schemas.microsoft.com/office/drawing/2014/main" id="{00000000-0008-0000-0700-000008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12</xdr:row>
          <xdr:rowOff>60960</xdr:rowOff>
        </xdr:from>
        <xdr:to>
          <xdr:col>3</xdr:col>
          <xdr:colOff>739140</xdr:colOff>
          <xdr:row>12</xdr:row>
          <xdr:rowOff>472440</xdr:rowOff>
        </xdr:to>
        <xdr:sp macro="" textlink="">
          <xdr:nvSpPr>
            <xdr:cNvPr id="5129" name="Option Button 9" hidden="1">
              <a:extLst>
                <a:ext uri="{63B3BB69-23CF-44E3-9099-C40C66FF867C}">
                  <a14:compatExt spid="_x0000_s5129"/>
                </a:ext>
                <a:ext uri="{FF2B5EF4-FFF2-40B4-BE49-F238E27FC236}">
                  <a16:creationId xmlns:a16="http://schemas.microsoft.com/office/drawing/2014/main" id="{00000000-0008-0000-0700-000009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19</xdr:row>
          <xdr:rowOff>53340</xdr:rowOff>
        </xdr:from>
        <xdr:to>
          <xdr:col>3</xdr:col>
          <xdr:colOff>708660</xdr:colOff>
          <xdr:row>19</xdr:row>
          <xdr:rowOff>304800</xdr:rowOff>
        </xdr:to>
        <xdr:sp macro="" textlink="">
          <xdr:nvSpPr>
            <xdr:cNvPr id="5130" name="Option Button 10" hidden="1">
              <a:extLst>
                <a:ext uri="{63B3BB69-23CF-44E3-9099-C40C66FF867C}">
                  <a14:compatExt spid="_x0000_s5130"/>
                </a:ext>
                <a:ext uri="{FF2B5EF4-FFF2-40B4-BE49-F238E27FC236}">
                  <a16:creationId xmlns:a16="http://schemas.microsoft.com/office/drawing/2014/main" id="{00000000-0008-0000-0700-00000A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20</xdr:row>
          <xdr:rowOff>38100</xdr:rowOff>
        </xdr:from>
        <xdr:to>
          <xdr:col>3</xdr:col>
          <xdr:colOff>708660</xdr:colOff>
          <xdr:row>20</xdr:row>
          <xdr:rowOff>320040</xdr:rowOff>
        </xdr:to>
        <xdr:sp macro="" textlink="">
          <xdr:nvSpPr>
            <xdr:cNvPr id="5131" name="Option Button 11" hidden="1">
              <a:extLst>
                <a:ext uri="{63B3BB69-23CF-44E3-9099-C40C66FF867C}">
                  <a14:compatExt spid="_x0000_s5131"/>
                </a:ext>
                <a:ext uri="{FF2B5EF4-FFF2-40B4-BE49-F238E27FC236}">
                  <a16:creationId xmlns:a16="http://schemas.microsoft.com/office/drawing/2014/main" id="{00000000-0008-0000-0700-00000B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21</xdr:row>
          <xdr:rowOff>15240</xdr:rowOff>
        </xdr:from>
        <xdr:to>
          <xdr:col>3</xdr:col>
          <xdr:colOff>708660</xdr:colOff>
          <xdr:row>21</xdr:row>
          <xdr:rowOff>327660</xdr:rowOff>
        </xdr:to>
        <xdr:sp macro="" textlink="">
          <xdr:nvSpPr>
            <xdr:cNvPr id="5132" name="Option Button 12" hidden="1">
              <a:extLst>
                <a:ext uri="{63B3BB69-23CF-44E3-9099-C40C66FF867C}">
                  <a14:compatExt spid="_x0000_s5132"/>
                </a:ext>
                <a:ext uri="{FF2B5EF4-FFF2-40B4-BE49-F238E27FC236}">
                  <a16:creationId xmlns:a16="http://schemas.microsoft.com/office/drawing/2014/main" id="{00000000-0008-0000-0700-00000C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22</xdr:row>
          <xdr:rowOff>53340</xdr:rowOff>
        </xdr:from>
        <xdr:to>
          <xdr:col>3</xdr:col>
          <xdr:colOff>708660</xdr:colOff>
          <xdr:row>22</xdr:row>
          <xdr:rowOff>495300</xdr:rowOff>
        </xdr:to>
        <xdr:sp macro="" textlink="">
          <xdr:nvSpPr>
            <xdr:cNvPr id="5133" name="Option Button 13" hidden="1">
              <a:extLst>
                <a:ext uri="{63B3BB69-23CF-44E3-9099-C40C66FF867C}">
                  <a14:compatExt spid="_x0000_s5133"/>
                </a:ext>
                <a:ext uri="{FF2B5EF4-FFF2-40B4-BE49-F238E27FC236}">
                  <a16:creationId xmlns:a16="http://schemas.microsoft.com/office/drawing/2014/main" id="{00000000-0008-0000-0700-00000D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23</xdr:row>
          <xdr:rowOff>53340</xdr:rowOff>
        </xdr:from>
        <xdr:to>
          <xdr:col>3</xdr:col>
          <xdr:colOff>708660</xdr:colOff>
          <xdr:row>24</xdr:row>
          <xdr:rowOff>0</xdr:rowOff>
        </xdr:to>
        <xdr:sp macro="" textlink="">
          <xdr:nvSpPr>
            <xdr:cNvPr id="5134" name="Option Button 14" hidden="1">
              <a:extLst>
                <a:ext uri="{63B3BB69-23CF-44E3-9099-C40C66FF867C}">
                  <a14:compatExt spid="_x0000_s5134"/>
                </a:ext>
                <a:ext uri="{FF2B5EF4-FFF2-40B4-BE49-F238E27FC236}">
                  <a16:creationId xmlns:a16="http://schemas.microsoft.com/office/drawing/2014/main" id="{00000000-0008-0000-0700-00000E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30</xdr:row>
          <xdr:rowOff>60960</xdr:rowOff>
        </xdr:from>
        <xdr:to>
          <xdr:col>3</xdr:col>
          <xdr:colOff>708660</xdr:colOff>
          <xdr:row>30</xdr:row>
          <xdr:rowOff>281940</xdr:rowOff>
        </xdr:to>
        <xdr:sp macro="" textlink="">
          <xdr:nvSpPr>
            <xdr:cNvPr id="5135" name="Option Button 15" hidden="1">
              <a:extLst>
                <a:ext uri="{63B3BB69-23CF-44E3-9099-C40C66FF867C}">
                  <a14:compatExt spid="_x0000_s5135"/>
                </a:ext>
                <a:ext uri="{FF2B5EF4-FFF2-40B4-BE49-F238E27FC236}">
                  <a16:creationId xmlns:a16="http://schemas.microsoft.com/office/drawing/2014/main" id="{00000000-0008-0000-0700-00000F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31</xdr:row>
          <xdr:rowOff>60960</xdr:rowOff>
        </xdr:from>
        <xdr:to>
          <xdr:col>3</xdr:col>
          <xdr:colOff>708660</xdr:colOff>
          <xdr:row>31</xdr:row>
          <xdr:rowOff>281940</xdr:rowOff>
        </xdr:to>
        <xdr:sp macro="" textlink="">
          <xdr:nvSpPr>
            <xdr:cNvPr id="5136" name="Option Button 16" hidden="1">
              <a:extLst>
                <a:ext uri="{63B3BB69-23CF-44E3-9099-C40C66FF867C}">
                  <a14:compatExt spid="_x0000_s5136"/>
                </a:ext>
                <a:ext uri="{FF2B5EF4-FFF2-40B4-BE49-F238E27FC236}">
                  <a16:creationId xmlns:a16="http://schemas.microsoft.com/office/drawing/2014/main" id="{00000000-0008-0000-0700-000010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32</xdr:row>
          <xdr:rowOff>60960</xdr:rowOff>
        </xdr:from>
        <xdr:to>
          <xdr:col>3</xdr:col>
          <xdr:colOff>708660</xdr:colOff>
          <xdr:row>32</xdr:row>
          <xdr:rowOff>281940</xdr:rowOff>
        </xdr:to>
        <xdr:sp macro="" textlink="">
          <xdr:nvSpPr>
            <xdr:cNvPr id="5137" name="Option Button 17" hidden="1">
              <a:extLst>
                <a:ext uri="{63B3BB69-23CF-44E3-9099-C40C66FF867C}">
                  <a14:compatExt spid="_x0000_s5137"/>
                </a:ext>
                <a:ext uri="{FF2B5EF4-FFF2-40B4-BE49-F238E27FC236}">
                  <a16:creationId xmlns:a16="http://schemas.microsoft.com/office/drawing/2014/main" id="{00000000-0008-0000-0700-000011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33</xdr:row>
          <xdr:rowOff>60960</xdr:rowOff>
        </xdr:from>
        <xdr:to>
          <xdr:col>3</xdr:col>
          <xdr:colOff>708660</xdr:colOff>
          <xdr:row>33</xdr:row>
          <xdr:rowOff>281940</xdr:rowOff>
        </xdr:to>
        <xdr:sp macro="" textlink="">
          <xdr:nvSpPr>
            <xdr:cNvPr id="5138" name="Option Button 18" hidden="1">
              <a:extLst>
                <a:ext uri="{63B3BB69-23CF-44E3-9099-C40C66FF867C}">
                  <a14:compatExt spid="_x0000_s5138"/>
                </a:ext>
                <a:ext uri="{FF2B5EF4-FFF2-40B4-BE49-F238E27FC236}">
                  <a16:creationId xmlns:a16="http://schemas.microsoft.com/office/drawing/2014/main" id="{00000000-0008-0000-0700-000012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34</xdr:row>
          <xdr:rowOff>60960</xdr:rowOff>
        </xdr:from>
        <xdr:to>
          <xdr:col>3</xdr:col>
          <xdr:colOff>708660</xdr:colOff>
          <xdr:row>34</xdr:row>
          <xdr:rowOff>281940</xdr:rowOff>
        </xdr:to>
        <xdr:sp macro="" textlink="">
          <xdr:nvSpPr>
            <xdr:cNvPr id="5139" name="Option Button 19" hidden="1">
              <a:extLst>
                <a:ext uri="{63B3BB69-23CF-44E3-9099-C40C66FF867C}">
                  <a14:compatExt spid="_x0000_s5139"/>
                </a:ext>
                <a:ext uri="{FF2B5EF4-FFF2-40B4-BE49-F238E27FC236}">
                  <a16:creationId xmlns:a16="http://schemas.microsoft.com/office/drawing/2014/main" id="{00000000-0008-0000-0700-000013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41</xdr:row>
          <xdr:rowOff>38100</xdr:rowOff>
        </xdr:from>
        <xdr:to>
          <xdr:col>3</xdr:col>
          <xdr:colOff>739140</xdr:colOff>
          <xdr:row>41</xdr:row>
          <xdr:rowOff>251460</xdr:rowOff>
        </xdr:to>
        <xdr:sp macro="" textlink="">
          <xdr:nvSpPr>
            <xdr:cNvPr id="5140" name="Option Button 20" hidden="1">
              <a:extLst>
                <a:ext uri="{63B3BB69-23CF-44E3-9099-C40C66FF867C}">
                  <a14:compatExt spid="_x0000_s5140"/>
                </a:ext>
                <a:ext uri="{FF2B5EF4-FFF2-40B4-BE49-F238E27FC236}">
                  <a16:creationId xmlns:a16="http://schemas.microsoft.com/office/drawing/2014/main" id="{00000000-0008-0000-0700-000014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42</xdr:row>
          <xdr:rowOff>38100</xdr:rowOff>
        </xdr:from>
        <xdr:to>
          <xdr:col>3</xdr:col>
          <xdr:colOff>739140</xdr:colOff>
          <xdr:row>42</xdr:row>
          <xdr:rowOff>190500</xdr:rowOff>
        </xdr:to>
        <xdr:sp macro="" textlink="">
          <xdr:nvSpPr>
            <xdr:cNvPr id="5141" name="Option Button 21" hidden="1">
              <a:extLst>
                <a:ext uri="{63B3BB69-23CF-44E3-9099-C40C66FF867C}">
                  <a14:compatExt spid="_x0000_s5141"/>
                </a:ext>
                <a:ext uri="{FF2B5EF4-FFF2-40B4-BE49-F238E27FC236}">
                  <a16:creationId xmlns:a16="http://schemas.microsoft.com/office/drawing/2014/main" id="{00000000-0008-0000-0700-000015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43</xdr:row>
          <xdr:rowOff>38100</xdr:rowOff>
        </xdr:from>
        <xdr:to>
          <xdr:col>3</xdr:col>
          <xdr:colOff>739140</xdr:colOff>
          <xdr:row>43</xdr:row>
          <xdr:rowOff>381000</xdr:rowOff>
        </xdr:to>
        <xdr:sp macro="" textlink="">
          <xdr:nvSpPr>
            <xdr:cNvPr id="5142" name="Option Button 22" hidden="1">
              <a:extLst>
                <a:ext uri="{63B3BB69-23CF-44E3-9099-C40C66FF867C}">
                  <a14:compatExt spid="_x0000_s5142"/>
                </a:ext>
                <a:ext uri="{FF2B5EF4-FFF2-40B4-BE49-F238E27FC236}">
                  <a16:creationId xmlns:a16="http://schemas.microsoft.com/office/drawing/2014/main" id="{00000000-0008-0000-0700-000016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44</xdr:row>
          <xdr:rowOff>38100</xdr:rowOff>
        </xdr:from>
        <xdr:to>
          <xdr:col>3</xdr:col>
          <xdr:colOff>739140</xdr:colOff>
          <xdr:row>44</xdr:row>
          <xdr:rowOff>304800</xdr:rowOff>
        </xdr:to>
        <xdr:sp macro="" textlink="">
          <xdr:nvSpPr>
            <xdr:cNvPr id="5143" name="Option Button 23" hidden="1">
              <a:extLst>
                <a:ext uri="{63B3BB69-23CF-44E3-9099-C40C66FF867C}">
                  <a14:compatExt spid="_x0000_s5143"/>
                </a:ext>
                <a:ext uri="{FF2B5EF4-FFF2-40B4-BE49-F238E27FC236}">
                  <a16:creationId xmlns:a16="http://schemas.microsoft.com/office/drawing/2014/main" id="{00000000-0008-0000-0700-000017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45</xdr:row>
          <xdr:rowOff>38100</xdr:rowOff>
        </xdr:from>
        <xdr:to>
          <xdr:col>3</xdr:col>
          <xdr:colOff>739140</xdr:colOff>
          <xdr:row>46</xdr:row>
          <xdr:rowOff>0</xdr:rowOff>
        </xdr:to>
        <xdr:sp macro="" textlink="">
          <xdr:nvSpPr>
            <xdr:cNvPr id="5144" name="Option Button 24" hidden="1">
              <a:extLst>
                <a:ext uri="{63B3BB69-23CF-44E3-9099-C40C66FF867C}">
                  <a14:compatExt spid="_x0000_s5144"/>
                </a:ext>
                <a:ext uri="{FF2B5EF4-FFF2-40B4-BE49-F238E27FC236}">
                  <a16:creationId xmlns:a16="http://schemas.microsoft.com/office/drawing/2014/main" id="{00000000-0008-0000-0700-000018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91440</xdr:colOff>
      <xdr:row>0</xdr:row>
      <xdr:rowOff>106680</xdr:rowOff>
    </xdr:from>
    <xdr:to>
      <xdr:col>2</xdr:col>
      <xdr:colOff>990600</xdr:colOff>
      <xdr:row>0</xdr:row>
      <xdr:rowOff>322663</xdr:rowOff>
    </xdr:to>
    <xdr:pic>
      <xdr:nvPicPr>
        <xdr:cNvPr id="2" name="Picture 1">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1" cstate="print"/>
        <a:stretch>
          <a:fillRect/>
        </a:stretch>
      </xdr:blipFill>
      <xdr:spPr>
        <a:xfrm>
          <a:off x="91440" y="106680"/>
          <a:ext cx="1752600" cy="215983"/>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13</xdr:row>
          <xdr:rowOff>15240</xdr:rowOff>
        </xdr:to>
        <xdr:sp macro="" textlink="">
          <xdr:nvSpPr>
            <xdr:cNvPr id="12289" name="Group Box 1" hidden="1">
              <a:extLst>
                <a:ext uri="{63B3BB69-23CF-44E3-9099-C40C66FF867C}">
                  <a14:compatExt spid="_x0000_s12289"/>
                </a:ext>
                <a:ext uri="{FF2B5EF4-FFF2-40B4-BE49-F238E27FC236}">
                  <a16:creationId xmlns:a16="http://schemas.microsoft.com/office/drawing/2014/main" id="{00000000-0008-0000-0800-0000013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xdr:row>
          <xdr:rowOff>15240</xdr:rowOff>
        </xdr:from>
        <xdr:to>
          <xdr:col>4</xdr:col>
          <xdr:colOff>0</xdr:colOff>
          <xdr:row>24</xdr:row>
          <xdr:rowOff>0</xdr:rowOff>
        </xdr:to>
        <xdr:sp macro="" textlink="">
          <xdr:nvSpPr>
            <xdr:cNvPr id="12290" name="Group Box 2" hidden="1">
              <a:extLst>
                <a:ext uri="{63B3BB69-23CF-44E3-9099-C40C66FF867C}">
                  <a14:compatExt spid="_x0000_s12290"/>
                </a:ext>
                <a:ext uri="{FF2B5EF4-FFF2-40B4-BE49-F238E27FC236}">
                  <a16:creationId xmlns:a16="http://schemas.microsoft.com/office/drawing/2014/main" id="{00000000-0008-0000-0800-0000023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4518660</xdr:colOff>
          <xdr:row>30</xdr:row>
          <xdr:rowOff>0</xdr:rowOff>
        </xdr:from>
        <xdr:to>
          <xdr:col>4</xdr:col>
          <xdr:colOff>0</xdr:colOff>
          <xdr:row>35</xdr:row>
          <xdr:rowOff>15240</xdr:rowOff>
        </xdr:to>
        <xdr:sp macro="" textlink="">
          <xdr:nvSpPr>
            <xdr:cNvPr id="12291" name="Group Box 3" hidden="1">
              <a:extLst>
                <a:ext uri="{63B3BB69-23CF-44E3-9099-C40C66FF867C}">
                  <a14:compatExt spid="_x0000_s12291"/>
                </a:ext>
                <a:ext uri="{FF2B5EF4-FFF2-40B4-BE49-F238E27FC236}">
                  <a16:creationId xmlns:a16="http://schemas.microsoft.com/office/drawing/2014/main" id="{00000000-0008-0000-0800-0000033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41</xdr:row>
          <xdr:rowOff>0</xdr:rowOff>
        </xdr:from>
        <xdr:to>
          <xdr:col>4</xdr:col>
          <xdr:colOff>0</xdr:colOff>
          <xdr:row>46</xdr:row>
          <xdr:rowOff>0</xdr:rowOff>
        </xdr:to>
        <xdr:sp macro="" textlink="">
          <xdr:nvSpPr>
            <xdr:cNvPr id="12292" name="Group Box 4" hidden="1">
              <a:extLst>
                <a:ext uri="{63B3BB69-23CF-44E3-9099-C40C66FF867C}">
                  <a14:compatExt spid="_x0000_s12292"/>
                </a:ext>
                <a:ext uri="{FF2B5EF4-FFF2-40B4-BE49-F238E27FC236}">
                  <a16:creationId xmlns:a16="http://schemas.microsoft.com/office/drawing/2014/main" id="{00000000-0008-0000-0800-0000043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8</xdr:row>
          <xdr:rowOff>38100</xdr:rowOff>
        </xdr:from>
        <xdr:to>
          <xdr:col>3</xdr:col>
          <xdr:colOff>708660</xdr:colOff>
          <xdr:row>9</xdr:row>
          <xdr:rowOff>0</xdr:rowOff>
        </xdr:to>
        <xdr:sp macro="" textlink="">
          <xdr:nvSpPr>
            <xdr:cNvPr id="12293" name="Option Button 5" hidden="1">
              <a:extLst>
                <a:ext uri="{63B3BB69-23CF-44E3-9099-C40C66FF867C}">
                  <a14:compatExt spid="_x0000_s12293"/>
                </a:ext>
                <a:ext uri="{FF2B5EF4-FFF2-40B4-BE49-F238E27FC236}">
                  <a16:creationId xmlns:a16="http://schemas.microsoft.com/office/drawing/2014/main" id="{00000000-0008-0000-0800-000005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9</xdr:row>
          <xdr:rowOff>15240</xdr:rowOff>
        </xdr:from>
        <xdr:to>
          <xdr:col>3</xdr:col>
          <xdr:colOff>708660</xdr:colOff>
          <xdr:row>10</xdr:row>
          <xdr:rowOff>15240</xdr:rowOff>
        </xdr:to>
        <xdr:sp macro="" textlink="">
          <xdr:nvSpPr>
            <xdr:cNvPr id="12294" name="Option Button 6" hidden="1">
              <a:extLst>
                <a:ext uri="{63B3BB69-23CF-44E3-9099-C40C66FF867C}">
                  <a14:compatExt spid="_x0000_s12294"/>
                </a:ext>
                <a:ext uri="{FF2B5EF4-FFF2-40B4-BE49-F238E27FC236}">
                  <a16:creationId xmlns:a16="http://schemas.microsoft.com/office/drawing/2014/main" id="{00000000-0008-0000-0800-000006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10</xdr:row>
          <xdr:rowOff>38100</xdr:rowOff>
        </xdr:from>
        <xdr:to>
          <xdr:col>3</xdr:col>
          <xdr:colOff>708660</xdr:colOff>
          <xdr:row>10</xdr:row>
          <xdr:rowOff>320040</xdr:rowOff>
        </xdr:to>
        <xdr:sp macro="" textlink="">
          <xdr:nvSpPr>
            <xdr:cNvPr id="12295" name="Option Button 7" hidden="1">
              <a:extLst>
                <a:ext uri="{63B3BB69-23CF-44E3-9099-C40C66FF867C}">
                  <a14:compatExt spid="_x0000_s12295"/>
                </a:ext>
                <a:ext uri="{FF2B5EF4-FFF2-40B4-BE49-F238E27FC236}">
                  <a16:creationId xmlns:a16="http://schemas.microsoft.com/office/drawing/2014/main" id="{00000000-0008-0000-0800-000007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11</xdr:row>
          <xdr:rowOff>38100</xdr:rowOff>
        </xdr:from>
        <xdr:to>
          <xdr:col>3</xdr:col>
          <xdr:colOff>708660</xdr:colOff>
          <xdr:row>11</xdr:row>
          <xdr:rowOff>647700</xdr:rowOff>
        </xdr:to>
        <xdr:sp macro="" textlink="">
          <xdr:nvSpPr>
            <xdr:cNvPr id="12296" name="Option Button 8" hidden="1">
              <a:extLst>
                <a:ext uri="{63B3BB69-23CF-44E3-9099-C40C66FF867C}">
                  <a14:compatExt spid="_x0000_s12296"/>
                </a:ext>
                <a:ext uri="{FF2B5EF4-FFF2-40B4-BE49-F238E27FC236}">
                  <a16:creationId xmlns:a16="http://schemas.microsoft.com/office/drawing/2014/main" id="{00000000-0008-0000-0800-000008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12</xdr:row>
          <xdr:rowOff>38100</xdr:rowOff>
        </xdr:from>
        <xdr:to>
          <xdr:col>3</xdr:col>
          <xdr:colOff>708660</xdr:colOff>
          <xdr:row>12</xdr:row>
          <xdr:rowOff>609600</xdr:rowOff>
        </xdr:to>
        <xdr:sp macro="" textlink="">
          <xdr:nvSpPr>
            <xdr:cNvPr id="12297" name="Option Button 9" hidden="1">
              <a:extLst>
                <a:ext uri="{63B3BB69-23CF-44E3-9099-C40C66FF867C}">
                  <a14:compatExt spid="_x0000_s12297"/>
                </a:ext>
                <a:ext uri="{FF2B5EF4-FFF2-40B4-BE49-F238E27FC236}">
                  <a16:creationId xmlns:a16="http://schemas.microsoft.com/office/drawing/2014/main" id="{00000000-0008-0000-0800-000009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19</xdr:row>
          <xdr:rowOff>60960</xdr:rowOff>
        </xdr:from>
        <xdr:to>
          <xdr:col>3</xdr:col>
          <xdr:colOff>670560</xdr:colOff>
          <xdr:row>19</xdr:row>
          <xdr:rowOff>281940</xdr:rowOff>
        </xdr:to>
        <xdr:sp macro="" textlink="">
          <xdr:nvSpPr>
            <xdr:cNvPr id="12298" name="Option Button 10" hidden="1">
              <a:extLst>
                <a:ext uri="{63B3BB69-23CF-44E3-9099-C40C66FF867C}">
                  <a14:compatExt spid="_x0000_s12298"/>
                </a:ext>
                <a:ext uri="{FF2B5EF4-FFF2-40B4-BE49-F238E27FC236}">
                  <a16:creationId xmlns:a16="http://schemas.microsoft.com/office/drawing/2014/main" id="{00000000-0008-0000-0800-00000A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20</xdr:row>
          <xdr:rowOff>22860</xdr:rowOff>
        </xdr:from>
        <xdr:to>
          <xdr:col>3</xdr:col>
          <xdr:colOff>670560</xdr:colOff>
          <xdr:row>20</xdr:row>
          <xdr:rowOff>320040</xdr:rowOff>
        </xdr:to>
        <xdr:sp macro="" textlink="">
          <xdr:nvSpPr>
            <xdr:cNvPr id="12299" name="Option Button 11" hidden="1">
              <a:extLst>
                <a:ext uri="{63B3BB69-23CF-44E3-9099-C40C66FF867C}">
                  <a14:compatExt spid="_x0000_s12299"/>
                </a:ext>
                <a:ext uri="{FF2B5EF4-FFF2-40B4-BE49-F238E27FC236}">
                  <a16:creationId xmlns:a16="http://schemas.microsoft.com/office/drawing/2014/main" id="{00000000-0008-0000-0800-00000B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21</xdr:row>
          <xdr:rowOff>38100</xdr:rowOff>
        </xdr:from>
        <xdr:to>
          <xdr:col>3</xdr:col>
          <xdr:colOff>670560</xdr:colOff>
          <xdr:row>21</xdr:row>
          <xdr:rowOff>327660</xdr:rowOff>
        </xdr:to>
        <xdr:sp macro="" textlink="">
          <xdr:nvSpPr>
            <xdr:cNvPr id="12300" name="Option Button 12" hidden="1">
              <a:extLst>
                <a:ext uri="{63B3BB69-23CF-44E3-9099-C40C66FF867C}">
                  <a14:compatExt spid="_x0000_s12300"/>
                </a:ext>
                <a:ext uri="{FF2B5EF4-FFF2-40B4-BE49-F238E27FC236}">
                  <a16:creationId xmlns:a16="http://schemas.microsoft.com/office/drawing/2014/main" id="{00000000-0008-0000-0800-00000C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22</xdr:row>
          <xdr:rowOff>15240</xdr:rowOff>
        </xdr:from>
        <xdr:to>
          <xdr:col>3</xdr:col>
          <xdr:colOff>670560</xdr:colOff>
          <xdr:row>22</xdr:row>
          <xdr:rowOff>327660</xdr:rowOff>
        </xdr:to>
        <xdr:sp macro="" textlink="">
          <xdr:nvSpPr>
            <xdr:cNvPr id="12301" name="Option Button 13" hidden="1">
              <a:extLst>
                <a:ext uri="{63B3BB69-23CF-44E3-9099-C40C66FF867C}">
                  <a14:compatExt spid="_x0000_s12301"/>
                </a:ext>
                <a:ext uri="{FF2B5EF4-FFF2-40B4-BE49-F238E27FC236}">
                  <a16:creationId xmlns:a16="http://schemas.microsoft.com/office/drawing/2014/main" id="{00000000-0008-0000-0800-00000D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23</xdr:row>
          <xdr:rowOff>60960</xdr:rowOff>
        </xdr:from>
        <xdr:to>
          <xdr:col>3</xdr:col>
          <xdr:colOff>670560</xdr:colOff>
          <xdr:row>23</xdr:row>
          <xdr:rowOff>381000</xdr:rowOff>
        </xdr:to>
        <xdr:sp macro="" textlink="">
          <xdr:nvSpPr>
            <xdr:cNvPr id="12302" name="Option Button 14" hidden="1">
              <a:extLst>
                <a:ext uri="{63B3BB69-23CF-44E3-9099-C40C66FF867C}">
                  <a14:compatExt spid="_x0000_s12302"/>
                </a:ext>
                <a:ext uri="{FF2B5EF4-FFF2-40B4-BE49-F238E27FC236}">
                  <a16:creationId xmlns:a16="http://schemas.microsoft.com/office/drawing/2014/main" id="{00000000-0008-0000-0800-00000E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30</xdr:row>
          <xdr:rowOff>53340</xdr:rowOff>
        </xdr:from>
        <xdr:to>
          <xdr:col>3</xdr:col>
          <xdr:colOff>670560</xdr:colOff>
          <xdr:row>30</xdr:row>
          <xdr:rowOff>1005840</xdr:rowOff>
        </xdr:to>
        <xdr:sp macro="" textlink="">
          <xdr:nvSpPr>
            <xdr:cNvPr id="12303" name="Option Button 15" hidden="1">
              <a:extLst>
                <a:ext uri="{63B3BB69-23CF-44E3-9099-C40C66FF867C}">
                  <a14:compatExt spid="_x0000_s12303"/>
                </a:ext>
                <a:ext uri="{FF2B5EF4-FFF2-40B4-BE49-F238E27FC236}">
                  <a16:creationId xmlns:a16="http://schemas.microsoft.com/office/drawing/2014/main" id="{00000000-0008-0000-0800-00000F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31</xdr:row>
          <xdr:rowOff>22860</xdr:rowOff>
        </xdr:from>
        <xdr:to>
          <xdr:col>3</xdr:col>
          <xdr:colOff>701040</xdr:colOff>
          <xdr:row>31</xdr:row>
          <xdr:rowOff>320040</xdr:rowOff>
        </xdr:to>
        <xdr:sp macro="" textlink="">
          <xdr:nvSpPr>
            <xdr:cNvPr id="12304" name="Option Button 16" hidden="1">
              <a:extLst>
                <a:ext uri="{63B3BB69-23CF-44E3-9099-C40C66FF867C}">
                  <a14:compatExt spid="_x0000_s12304"/>
                </a:ext>
                <a:ext uri="{FF2B5EF4-FFF2-40B4-BE49-F238E27FC236}">
                  <a16:creationId xmlns:a16="http://schemas.microsoft.com/office/drawing/2014/main" id="{00000000-0008-0000-0800-000010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32</xdr:row>
          <xdr:rowOff>53340</xdr:rowOff>
        </xdr:from>
        <xdr:to>
          <xdr:col>3</xdr:col>
          <xdr:colOff>670560</xdr:colOff>
          <xdr:row>32</xdr:row>
          <xdr:rowOff>853440</xdr:rowOff>
        </xdr:to>
        <xdr:sp macro="" textlink="">
          <xdr:nvSpPr>
            <xdr:cNvPr id="12305" name="Option Button 17" hidden="1">
              <a:extLst>
                <a:ext uri="{63B3BB69-23CF-44E3-9099-C40C66FF867C}">
                  <a14:compatExt spid="_x0000_s12305"/>
                </a:ext>
                <a:ext uri="{FF2B5EF4-FFF2-40B4-BE49-F238E27FC236}">
                  <a16:creationId xmlns:a16="http://schemas.microsoft.com/office/drawing/2014/main" id="{00000000-0008-0000-0800-000011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33</xdr:row>
          <xdr:rowOff>60960</xdr:rowOff>
        </xdr:from>
        <xdr:to>
          <xdr:col>3</xdr:col>
          <xdr:colOff>670560</xdr:colOff>
          <xdr:row>33</xdr:row>
          <xdr:rowOff>762000</xdr:rowOff>
        </xdr:to>
        <xdr:sp macro="" textlink="">
          <xdr:nvSpPr>
            <xdr:cNvPr id="12306" name="Option Button 18" hidden="1">
              <a:extLst>
                <a:ext uri="{63B3BB69-23CF-44E3-9099-C40C66FF867C}">
                  <a14:compatExt spid="_x0000_s12306"/>
                </a:ext>
                <a:ext uri="{FF2B5EF4-FFF2-40B4-BE49-F238E27FC236}">
                  <a16:creationId xmlns:a16="http://schemas.microsoft.com/office/drawing/2014/main" id="{00000000-0008-0000-0800-000012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34</xdr:row>
          <xdr:rowOff>53340</xdr:rowOff>
        </xdr:from>
        <xdr:to>
          <xdr:col>3</xdr:col>
          <xdr:colOff>670560</xdr:colOff>
          <xdr:row>34</xdr:row>
          <xdr:rowOff>853440</xdr:rowOff>
        </xdr:to>
        <xdr:sp macro="" textlink="">
          <xdr:nvSpPr>
            <xdr:cNvPr id="12307" name="Option Button 19" hidden="1">
              <a:extLst>
                <a:ext uri="{63B3BB69-23CF-44E3-9099-C40C66FF867C}">
                  <a14:compatExt spid="_x0000_s12307"/>
                </a:ext>
                <a:ext uri="{FF2B5EF4-FFF2-40B4-BE49-F238E27FC236}">
                  <a16:creationId xmlns:a16="http://schemas.microsoft.com/office/drawing/2014/main" id="{00000000-0008-0000-0800-000013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41</xdr:row>
          <xdr:rowOff>53340</xdr:rowOff>
        </xdr:from>
        <xdr:to>
          <xdr:col>3</xdr:col>
          <xdr:colOff>701040</xdr:colOff>
          <xdr:row>41</xdr:row>
          <xdr:rowOff>320040</xdr:rowOff>
        </xdr:to>
        <xdr:sp macro="" textlink="">
          <xdr:nvSpPr>
            <xdr:cNvPr id="12308" name="Option Button 20" hidden="1">
              <a:extLst>
                <a:ext uri="{63B3BB69-23CF-44E3-9099-C40C66FF867C}">
                  <a14:compatExt spid="_x0000_s12308"/>
                </a:ext>
                <a:ext uri="{FF2B5EF4-FFF2-40B4-BE49-F238E27FC236}">
                  <a16:creationId xmlns:a16="http://schemas.microsoft.com/office/drawing/2014/main" id="{00000000-0008-0000-0800-000014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42</xdr:row>
          <xdr:rowOff>53340</xdr:rowOff>
        </xdr:from>
        <xdr:to>
          <xdr:col>3</xdr:col>
          <xdr:colOff>701040</xdr:colOff>
          <xdr:row>43</xdr:row>
          <xdr:rowOff>0</xdr:rowOff>
        </xdr:to>
        <xdr:sp macro="" textlink="">
          <xdr:nvSpPr>
            <xdr:cNvPr id="12309" name="Option Button 21" hidden="1">
              <a:extLst>
                <a:ext uri="{63B3BB69-23CF-44E3-9099-C40C66FF867C}">
                  <a14:compatExt spid="_x0000_s12309"/>
                </a:ext>
                <a:ext uri="{FF2B5EF4-FFF2-40B4-BE49-F238E27FC236}">
                  <a16:creationId xmlns:a16="http://schemas.microsoft.com/office/drawing/2014/main" id="{00000000-0008-0000-0800-000015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43</xdr:row>
          <xdr:rowOff>53340</xdr:rowOff>
        </xdr:from>
        <xdr:to>
          <xdr:col>3</xdr:col>
          <xdr:colOff>701040</xdr:colOff>
          <xdr:row>43</xdr:row>
          <xdr:rowOff>495300</xdr:rowOff>
        </xdr:to>
        <xdr:sp macro="" textlink="">
          <xdr:nvSpPr>
            <xdr:cNvPr id="12310" name="Option Button 22" hidden="1">
              <a:extLst>
                <a:ext uri="{63B3BB69-23CF-44E3-9099-C40C66FF867C}">
                  <a14:compatExt spid="_x0000_s12310"/>
                </a:ext>
                <a:ext uri="{FF2B5EF4-FFF2-40B4-BE49-F238E27FC236}">
                  <a16:creationId xmlns:a16="http://schemas.microsoft.com/office/drawing/2014/main" id="{00000000-0008-0000-0800-000016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44</xdr:row>
          <xdr:rowOff>53340</xdr:rowOff>
        </xdr:from>
        <xdr:to>
          <xdr:col>3</xdr:col>
          <xdr:colOff>701040</xdr:colOff>
          <xdr:row>44</xdr:row>
          <xdr:rowOff>647700</xdr:rowOff>
        </xdr:to>
        <xdr:sp macro="" textlink="">
          <xdr:nvSpPr>
            <xdr:cNvPr id="12311" name="Option Button 23" hidden="1">
              <a:extLst>
                <a:ext uri="{63B3BB69-23CF-44E3-9099-C40C66FF867C}">
                  <a14:compatExt spid="_x0000_s12311"/>
                </a:ext>
                <a:ext uri="{FF2B5EF4-FFF2-40B4-BE49-F238E27FC236}">
                  <a16:creationId xmlns:a16="http://schemas.microsoft.com/office/drawing/2014/main" id="{00000000-0008-0000-0800-000017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45</xdr:row>
          <xdr:rowOff>53340</xdr:rowOff>
        </xdr:from>
        <xdr:to>
          <xdr:col>3</xdr:col>
          <xdr:colOff>701040</xdr:colOff>
          <xdr:row>45</xdr:row>
          <xdr:rowOff>952500</xdr:rowOff>
        </xdr:to>
        <xdr:sp macro="" textlink="">
          <xdr:nvSpPr>
            <xdr:cNvPr id="12312" name="Option Button 24" hidden="1">
              <a:extLst>
                <a:ext uri="{63B3BB69-23CF-44E3-9099-C40C66FF867C}">
                  <a14:compatExt spid="_x0000_s12312"/>
                </a:ext>
                <a:ext uri="{FF2B5EF4-FFF2-40B4-BE49-F238E27FC236}">
                  <a16:creationId xmlns:a16="http://schemas.microsoft.com/office/drawing/2014/main" id="{00000000-0008-0000-0800-000018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0</xdr:col>
      <xdr:colOff>91440</xdr:colOff>
      <xdr:row>0</xdr:row>
      <xdr:rowOff>106680</xdr:rowOff>
    </xdr:from>
    <xdr:to>
      <xdr:col>2</xdr:col>
      <xdr:colOff>990600</xdr:colOff>
      <xdr:row>0</xdr:row>
      <xdr:rowOff>322663</xdr:rowOff>
    </xdr:to>
    <xdr:pic>
      <xdr:nvPicPr>
        <xdr:cNvPr id="2" name="Picture 1">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1" cstate="print"/>
        <a:stretch>
          <a:fillRect/>
        </a:stretch>
      </xdr:blipFill>
      <xdr:spPr>
        <a:xfrm>
          <a:off x="91440" y="106680"/>
          <a:ext cx="1752600" cy="215983"/>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13</xdr:row>
          <xdr:rowOff>15240</xdr:rowOff>
        </xdr:to>
        <xdr:sp macro="" textlink="">
          <xdr:nvSpPr>
            <xdr:cNvPr id="7169" name="Group Box 1" hidden="1">
              <a:extLst>
                <a:ext uri="{63B3BB69-23CF-44E3-9099-C40C66FF867C}">
                  <a14:compatExt spid="_x0000_s7169"/>
                </a:ext>
                <a:ext uri="{FF2B5EF4-FFF2-40B4-BE49-F238E27FC236}">
                  <a16:creationId xmlns:a16="http://schemas.microsoft.com/office/drawing/2014/main" id="{00000000-0008-0000-0900-000001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8</xdr:row>
          <xdr:rowOff>22860</xdr:rowOff>
        </xdr:from>
        <xdr:to>
          <xdr:col>3</xdr:col>
          <xdr:colOff>739140</xdr:colOff>
          <xdr:row>8</xdr:row>
          <xdr:rowOff>327660</xdr:rowOff>
        </xdr:to>
        <xdr:sp macro="" textlink="">
          <xdr:nvSpPr>
            <xdr:cNvPr id="7170" name="Option Button 2" hidden="1">
              <a:extLst>
                <a:ext uri="{63B3BB69-23CF-44E3-9099-C40C66FF867C}">
                  <a14:compatExt spid="_x0000_s7170"/>
                </a:ext>
                <a:ext uri="{FF2B5EF4-FFF2-40B4-BE49-F238E27FC236}">
                  <a16:creationId xmlns:a16="http://schemas.microsoft.com/office/drawing/2014/main" id="{00000000-0008-0000-0900-00000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9</xdr:row>
          <xdr:rowOff>38100</xdr:rowOff>
        </xdr:from>
        <xdr:to>
          <xdr:col>3</xdr:col>
          <xdr:colOff>739140</xdr:colOff>
          <xdr:row>10</xdr:row>
          <xdr:rowOff>0</xdr:rowOff>
        </xdr:to>
        <xdr:sp macro="" textlink="">
          <xdr:nvSpPr>
            <xdr:cNvPr id="7171" name="Option Button 3" hidden="1">
              <a:extLst>
                <a:ext uri="{63B3BB69-23CF-44E3-9099-C40C66FF867C}">
                  <a14:compatExt spid="_x0000_s7171"/>
                </a:ext>
                <a:ext uri="{FF2B5EF4-FFF2-40B4-BE49-F238E27FC236}">
                  <a16:creationId xmlns:a16="http://schemas.microsoft.com/office/drawing/2014/main" id="{00000000-0008-0000-0900-00000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10</xdr:row>
          <xdr:rowOff>38100</xdr:rowOff>
        </xdr:from>
        <xdr:to>
          <xdr:col>3</xdr:col>
          <xdr:colOff>739140</xdr:colOff>
          <xdr:row>10</xdr:row>
          <xdr:rowOff>510540</xdr:rowOff>
        </xdr:to>
        <xdr:sp macro="" textlink="">
          <xdr:nvSpPr>
            <xdr:cNvPr id="7172" name="Option Button 4" hidden="1">
              <a:extLst>
                <a:ext uri="{63B3BB69-23CF-44E3-9099-C40C66FF867C}">
                  <a14:compatExt spid="_x0000_s7172"/>
                </a:ext>
                <a:ext uri="{FF2B5EF4-FFF2-40B4-BE49-F238E27FC236}">
                  <a16:creationId xmlns:a16="http://schemas.microsoft.com/office/drawing/2014/main" id="{00000000-0008-0000-0900-00000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11</xdr:row>
          <xdr:rowOff>15240</xdr:rowOff>
        </xdr:from>
        <xdr:to>
          <xdr:col>3</xdr:col>
          <xdr:colOff>739140</xdr:colOff>
          <xdr:row>11</xdr:row>
          <xdr:rowOff>190500</xdr:rowOff>
        </xdr:to>
        <xdr:sp macro="" textlink="">
          <xdr:nvSpPr>
            <xdr:cNvPr id="7173" name="Option Button 5" hidden="1">
              <a:extLst>
                <a:ext uri="{63B3BB69-23CF-44E3-9099-C40C66FF867C}">
                  <a14:compatExt spid="_x0000_s7173"/>
                </a:ext>
                <a:ext uri="{FF2B5EF4-FFF2-40B4-BE49-F238E27FC236}">
                  <a16:creationId xmlns:a16="http://schemas.microsoft.com/office/drawing/2014/main" id="{00000000-0008-0000-0900-00000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12</xdr:row>
          <xdr:rowOff>38100</xdr:rowOff>
        </xdr:from>
        <xdr:to>
          <xdr:col>3</xdr:col>
          <xdr:colOff>739140</xdr:colOff>
          <xdr:row>13</xdr:row>
          <xdr:rowOff>0</xdr:rowOff>
        </xdr:to>
        <xdr:sp macro="" textlink="">
          <xdr:nvSpPr>
            <xdr:cNvPr id="7174" name="Option Button 6" hidden="1">
              <a:extLst>
                <a:ext uri="{63B3BB69-23CF-44E3-9099-C40C66FF867C}">
                  <a14:compatExt spid="_x0000_s7174"/>
                </a:ext>
                <a:ext uri="{FF2B5EF4-FFF2-40B4-BE49-F238E27FC236}">
                  <a16:creationId xmlns:a16="http://schemas.microsoft.com/office/drawing/2014/main" id="{00000000-0008-0000-0900-00000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Select</a:t>
              </a:r>
            </a:p>
          </xdr:txBody>
        </xdr:sp>
        <xdr:clientData/>
      </xdr:twoCellAnchor>
    </mc:Choice>
    <mc:Fallback/>
  </mc:AlternateContent>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F5CE1AD-303D-4E54-8F4F-47DA6DEA84B8}" name="Table1" displayName="Table1" ref="A1:F304" totalsRowShown="0">
  <autoFilter ref="A1:F304" xr:uid="{8234F057-9F45-420E-814C-48F7CEA9667B}"/>
  <tableColumns count="6">
    <tableColumn id="1" xr3:uid="{DE19ADF4-67CC-4C6C-9748-92BCE7341D8E}" name="TRUEFALSE" dataDxfId="112">
      <calculatedColumnFormula>IF(Table1[[#This Row],[Selected]]="TRUE",1,"")</calculatedColumnFormula>
    </tableColumn>
    <tableColumn id="2" xr3:uid="{BAB5ECE3-0C29-4C6F-947E-CE5FC59EA23C}" name="Index" dataDxfId="111">
      <calculatedColumnFormula>IF(Table1[[#This Row],[Selected]]=TRUE,(MAX(B$1:B1)+1),"")</calculatedColumnFormula>
    </tableColumn>
    <tableColumn id="3" xr3:uid="{8A629DC3-40AF-40B4-A1DF-B0262EE9449C}" name="Selected" dataDxfId="110"/>
    <tableColumn id="8" xr3:uid="{179CBF7E-6640-4F43-A324-A0E6E84D556A}" name="Display Category" dataDxfId="109"/>
    <tableColumn id="6" xr3:uid="{666470FA-1BF5-49EA-96B9-1DD2B01483D8}" name="Display Intervention" dataDxfId="108"/>
    <tableColumn id="5" xr3:uid="{E0E6FA6C-D1C2-4553-A147-3159456F6ECE}" name="InterventionActivities" dataDxfId="107"/>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B78569F-0A5E-4132-8C21-4D63DBAFF16C}" name="Table2" displayName="Table2" ref="B8:E125" totalsRowShown="0" headerRowDxfId="106" dataDxfId="105">
  <autoFilter ref="B8:E125" xr:uid="{7BE98FBB-F614-4EC7-BC3D-9942E6403A70}"/>
  <tableColumns count="4">
    <tableColumn id="1" xr3:uid="{66A84EFC-08CC-4D60-95A3-9264EE39B4F2}" name="Index" dataDxfId="104"/>
    <tableColumn id="2" xr3:uid="{CF0F8E11-C292-44C3-9340-C6F03B6D81A3}" name="Topic" dataDxfId="103">
      <calculatedColumnFormula>_xlfn.IFNA(VLOOKUP(B9,Sc.ConfirmSelections!B:F,3,FALSE),"")</calculatedColumnFormula>
    </tableColumn>
    <tableColumn id="3" xr3:uid="{B005344A-A5A6-48CD-9304-51BEBCD162A3}" name="Identifier" dataDxfId="102">
      <calculatedColumnFormula>_xlfn.IFNA(VLOOKUP(B9,Sc.ConfirmSelections!B:F,4,FALSE),"")</calculatedColumnFormula>
    </tableColumn>
    <tableColumn id="4" xr3:uid="{643FFD7F-8860-4E1B-8EB6-F806D5EC64DF}" name="Selected Activities" dataDxfId="101">
      <calculatedColumnFormula>_xlfn.IFNA(VLOOKUP(B9,Sc.ConfirmSelections!B:F,5,FALSE),"")</calculatedColumnFormula>
    </tableColumn>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B7FFE526-96D6-4113-9F90-53F160817F13}" name="Table24" displayName="Table24" ref="B8:D22" totalsRowShown="0" headerRowDxfId="100" dataDxfId="99">
  <autoFilter ref="B8:D22" xr:uid="{7BE98FBB-F614-4EC7-BC3D-9942E6403A70}"/>
  <tableColumns count="3">
    <tableColumn id="1" xr3:uid="{527893A5-2725-4798-9EB3-D98DEF587D28}" name="Index" dataDxfId="98"/>
    <tableColumn id="2" xr3:uid="{147796B4-1B22-43B6-A7D9-4B50C919404D}" name="Topic" dataDxfId="97"/>
    <tableColumn id="4" xr3:uid="{EFFA1977-9FA9-474A-A2FC-EDA40248D2C1}" name="Intervention or activity description" dataDxfId="96"/>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slm.org/news-article/settling-the-score-how-a-laboratory-network-assessment-tool-can-be-used-to-score-functionality/" TargetMode="External"/><Relationship Id="rId1" Type="http://schemas.openxmlformats.org/officeDocument/2006/relationships/hyperlink" Target="https://www.ncbi.nlm.nih.gov/pmc/articles/PMC5433814/?report=classic"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157.xml"/><Relationship Id="rId3" Type="http://schemas.openxmlformats.org/officeDocument/2006/relationships/vmlDrawing" Target="../drawings/vmlDrawing8.vml"/><Relationship Id="rId7" Type="http://schemas.openxmlformats.org/officeDocument/2006/relationships/ctrlProp" Target="../ctrlProps/ctrlProp156.xml"/><Relationship Id="rId2" Type="http://schemas.openxmlformats.org/officeDocument/2006/relationships/drawing" Target="../drawings/drawing9.xml"/><Relationship Id="rId1" Type="http://schemas.openxmlformats.org/officeDocument/2006/relationships/printerSettings" Target="../printerSettings/printerSettings10.bin"/><Relationship Id="rId6" Type="http://schemas.openxmlformats.org/officeDocument/2006/relationships/ctrlProp" Target="../ctrlProps/ctrlProp155.xml"/><Relationship Id="rId5" Type="http://schemas.openxmlformats.org/officeDocument/2006/relationships/ctrlProp" Target="../ctrlProps/ctrlProp154.xml"/><Relationship Id="rId4" Type="http://schemas.openxmlformats.org/officeDocument/2006/relationships/ctrlProp" Target="../ctrlProps/ctrlProp153.xml"/><Relationship Id="rId9" Type="http://schemas.openxmlformats.org/officeDocument/2006/relationships/ctrlProp" Target="../ctrlProps/ctrlProp158.xml"/></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163.xml"/><Relationship Id="rId13" Type="http://schemas.openxmlformats.org/officeDocument/2006/relationships/ctrlProp" Target="../ctrlProps/ctrlProp168.xml"/><Relationship Id="rId18" Type="http://schemas.openxmlformats.org/officeDocument/2006/relationships/ctrlProp" Target="../ctrlProps/ctrlProp173.xml"/><Relationship Id="rId26" Type="http://schemas.openxmlformats.org/officeDocument/2006/relationships/ctrlProp" Target="../ctrlProps/ctrlProp181.xml"/><Relationship Id="rId3" Type="http://schemas.openxmlformats.org/officeDocument/2006/relationships/vmlDrawing" Target="../drawings/vmlDrawing9.vml"/><Relationship Id="rId21" Type="http://schemas.openxmlformats.org/officeDocument/2006/relationships/ctrlProp" Target="../ctrlProps/ctrlProp176.xml"/><Relationship Id="rId7" Type="http://schemas.openxmlformats.org/officeDocument/2006/relationships/ctrlProp" Target="../ctrlProps/ctrlProp162.xml"/><Relationship Id="rId12" Type="http://schemas.openxmlformats.org/officeDocument/2006/relationships/ctrlProp" Target="../ctrlProps/ctrlProp167.xml"/><Relationship Id="rId17" Type="http://schemas.openxmlformats.org/officeDocument/2006/relationships/ctrlProp" Target="../ctrlProps/ctrlProp172.xml"/><Relationship Id="rId25" Type="http://schemas.openxmlformats.org/officeDocument/2006/relationships/ctrlProp" Target="../ctrlProps/ctrlProp180.xml"/><Relationship Id="rId2" Type="http://schemas.openxmlformats.org/officeDocument/2006/relationships/drawing" Target="../drawings/drawing10.xml"/><Relationship Id="rId16" Type="http://schemas.openxmlformats.org/officeDocument/2006/relationships/ctrlProp" Target="../ctrlProps/ctrlProp171.xml"/><Relationship Id="rId20" Type="http://schemas.openxmlformats.org/officeDocument/2006/relationships/ctrlProp" Target="../ctrlProps/ctrlProp175.xml"/><Relationship Id="rId1" Type="http://schemas.openxmlformats.org/officeDocument/2006/relationships/printerSettings" Target="../printerSettings/printerSettings11.bin"/><Relationship Id="rId6" Type="http://schemas.openxmlformats.org/officeDocument/2006/relationships/ctrlProp" Target="../ctrlProps/ctrlProp161.xml"/><Relationship Id="rId11" Type="http://schemas.openxmlformats.org/officeDocument/2006/relationships/ctrlProp" Target="../ctrlProps/ctrlProp166.xml"/><Relationship Id="rId24" Type="http://schemas.openxmlformats.org/officeDocument/2006/relationships/ctrlProp" Target="../ctrlProps/ctrlProp179.xml"/><Relationship Id="rId5" Type="http://schemas.openxmlformats.org/officeDocument/2006/relationships/ctrlProp" Target="../ctrlProps/ctrlProp160.xml"/><Relationship Id="rId15" Type="http://schemas.openxmlformats.org/officeDocument/2006/relationships/ctrlProp" Target="../ctrlProps/ctrlProp170.xml"/><Relationship Id="rId23" Type="http://schemas.openxmlformats.org/officeDocument/2006/relationships/ctrlProp" Target="../ctrlProps/ctrlProp178.xml"/><Relationship Id="rId10" Type="http://schemas.openxmlformats.org/officeDocument/2006/relationships/ctrlProp" Target="../ctrlProps/ctrlProp165.xml"/><Relationship Id="rId19" Type="http://schemas.openxmlformats.org/officeDocument/2006/relationships/ctrlProp" Target="../ctrlProps/ctrlProp174.xml"/><Relationship Id="rId4" Type="http://schemas.openxmlformats.org/officeDocument/2006/relationships/ctrlProp" Target="../ctrlProps/ctrlProp159.xml"/><Relationship Id="rId9" Type="http://schemas.openxmlformats.org/officeDocument/2006/relationships/ctrlProp" Target="../ctrlProps/ctrlProp164.xml"/><Relationship Id="rId14" Type="http://schemas.openxmlformats.org/officeDocument/2006/relationships/ctrlProp" Target="../ctrlProps/ctrlProp169.xml"/><Relationship Id="rId22" Type="http://schemas.openxmlformats.org/officeDocument/2006/relationships/ctrlProp" Target="../ctrlProps/ctrlProp177.xml"/><Relationship Id="rId27" Type="http://schemas.openxmlformats.org/officeDocument/2006/relationships/ctrlProp" Target="../ctrlProps/ctrlProp182.xml"/></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187.xml"/><Relationship Id="rId13" Type="http://schemas.openxmlformats.org/officeDocument/2006/relationships/ctrlProp" Target="../ctrlProps/ctrlProp192.xml"/><Relationship Id="rId3" Type="http://schemas.openxmlformats.org/officeDocument/2006/relationships/vmlDrawing" Target="../drawings/vmlDrawing10.vml"/><Relationship Id="rId7" Type="http://schemas.openxmlformats.org/officeDocument/2006/relationships/ctrlProp" Target="../ctrlProps/ctrlProp186.xml"/><Relationship Id="rId12" Type="http://schemas.openxmlformats.org/officeDocument/2006/relationships/ctrlProp" Target="../ctrlProps/ctrlProp191.xml"/><Relationship Id="rId2" Type="http://schemas.openxmlformats.org/officeDocument/2006/relationships/drawing" Target="../drawings/drawing11.xml"/><Relationship Id="rId1" Type="http://schemas.openxmlformats.org/officeDocument/2006/relationships/printerSettings" Target="../printerSettings/printerSettings12.bin"/><Relationship Id="rId6" Type="http://schemas.openxmlformats.org/officeDocument/2006/relationships/ctrlProp" Target="../ctrlProps/ctrlProp185.xml"/><Relationship Id="rId11" Type="http://schemas.openxmlformats.org/officeDocument/2006/relationships/ctrlProp" Target="../ctrlProps/ctrlProp190.xml"/><Relationship Id="rId5" Type="http://schemas.openxmlformats.org/officeDocument/2006/relationships/ctrlProp" Target="../ctrlProps/ctrlProp184.xml"/><Relationship Id="rId15" Type="http://schemas.openxmlformats.org/officeDocument/2006/relationships/ctrlProp" Target="../ctrlProps/ctrlProp194.xml"/><Relationship Id="rId10" Type="http://schemas.openxmlformats.org/officeDocument/2006/relationships/ctrlProp" Target="../ctrlProps/ctrlProp189.xml"/><Relationship Id="rId4" Type="http://schemas.openxmlformats.org/officeDocument/2006/relationships/ctrlProp" Target="../ctrlProps/ctrlProp183.xml"/><Relationship Id="rId9" Type="http://schemas.openxmlformats.org/officeDocument/2006/relationships/ctrlProp" Target="../ctrlProps/ctrlProp188.xml"/><Relationship Id="rId14" Type="http://schemas.openxmlformats.org/officeDocument/2006/relationships/ctrlProp" Target="../ctrlProps/ctrlProp193.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8" Type="http://schemas.openxmlformats.org/officeDocument/2006/relationships/ctrlProp" Target="../ctrlProps/ctrlProp199.xml"/><Relationship Id="rId13" Type="http://schemas.openxmlformats.org/officeDocument/2006/relationships/ctrlProp" Target="../ctrlProps/ctrlProp204.xml"/><Relationship Id="rId18" Type="http://schemas.openxmlformats.org/officeDocument/2006/relationships/ctrlProp" Target="../ctrlProps/ctrlProp209.xml"/><Relationship Id="rId26" Type="http://schemas.openxmlformats.org/officeDocument/2006/relationships/ctrlProp" Target="../ctrlProps/ctrlProp217.xml"/><Relationship Id="rId3" Type="http://schemas.openxmlformats.org/officeDocument/2006/relationships/vmlDrawing" Target="../drawings/vmlDrawing11.vml"/><Relationship Id="rId21" Type="http://schemas.openxmlformats.org/officeDocument/2006/relationships/ctrlProp" Target="../ctrlProps/ctrlProp212.xml"/><Relationship Id="rId7" Type="http://schemas.openxmlformats.org/officeDocument/2006/relationships/ctrlProp" Target="../ctrlProps/ctrlProp198.xml"/><Relationship Id="rId12" Type="http://schemas.openxmlformats.org/officeDocument/2006/relationships/ctrlProp" Target="../ctrlProps/ctrlProp203.xml"/><Relationship Id="rId17" Type="http://schemas.openxmlformats.org/officeDocument/2006/relationships/ctrlProp" Target="../ctrlProps/ctrlProp208.xml"/><Relationship Id="rId25" Type="http://schemas.openxmlformats.org/officeDocument/2006/relationships/ctrlProp" Target="../ctrlProps/ctrlProp216.xml"/><Relationship Id="rId2" Type="http://schemas.openxmlformats.org/officeDocument/2006/relationships/drawing" Target="../drawings/drawing13.xml"/><Relationship Id="rId16" Type="http://schemas.openxmlformats.org/officeDocument/2006/relationships/ctrlProp" Target="../ctrlProps/ctrlProp207.xml"/><Relationship Id="rId20" Type="http://schemas.openxmlformats.org/officeDocument/2006/relationships/ctrlProp" Target="../ctrlProps/ctrlProp211.xml"/><Relationship Id="rId29" Type="http://schemas.openxmlformats.org/officeDocument/2006/relationships/ctrlProp" Target="../ctrlProps/ctrlProp220.xml"/><Relationship Id="rId1" Type="http://schemas.openxmlformats.org/officeDocument/2006/relationships/printerSettings" Target="../printerSettings/printerSettings16.bin"/><Relationship Id="rId6" Type="http://schemas.openxmlformats.org/officeDocument/2006/relationships/ctrlProp" Target="../ctrlProps/ctrlProp197.xml"/><Relationship Id="rId11" Type="http://schemas.openxmlformats.org/officeDocument/2006/relationships/ctrlProp" Target="../ctrlProps/ctrlProp202.xml"/><Relationship Id="rId24" Type="http://schemas.openxmlformats.org/officeDocument/2006/relationships/ctrlProp" Target="../ctrlProps/ctrlProp215.xml"/><Relationship Id="rId5" Type="http://schemas.openxmlformats.org/officeDocument/2006/relationships/ctrlProp" Target="../ctrlProps/ctrlProp196.xml"/><Relationship Id="rId15" Type="http://schemas.openxmlformats.org/officeDocument/2006/relationships/ctrlProp" Target="../ctrlProps/ctrlProp206.xml"/><Relationship Id="rId23" Type="http://schemas.openxmlformats.org/officeDocument/2006/relationships/ctrlProp" Target="../ctrlProps/ctrlProp214.xml"/><Relationship Id="rId28" Type="http://schemas.openxmlformats.org/officeDocument/2006/relationships/ctrlProp" Target="../ctrlProps/ctrlProp219.xml"/><Relationship Id="rId10" Type="http://schemas.openxmlformats.org/officeDocument/2006/relationships/ctrlProp" Target="../ctrlProps/ctrlProp201.xml"/><Relationship Id="rId19" Type="http://schemas.openxmlformats.org/officeDocument/2006/relationships/ctrlProp" Target="../ctrlProps/ctrlProp210.xml"/><Relationship Id="rId31" Type="http://schemas.openxmlformats.org/officeDocument/2006/relationships/ctrlProp" Target="../ctrlProps/ctrlProp222.xml"/><Relationship Id="rId4" Type="http://schemas.openxmlformats.org/officeDocument/2006/relationships/ctrlProp" Target="../ctrlProps/ctrlProp195.xml"/><Relationship Id="rId9" Type="http://schemas.openxmlformats.org/officeDocument/2006/relationships/ctrlProp" Target="../ctrlProps/ctrlProp200.xml"/><Relationship Id="rId14" Type="http://schemas.openxmlformats.org/officeDocument/2006/relationships/ctrlProp" Target="../ctrlProps/ctrlProp205.xml"/><Relationship Id="rId22" Type="http://schemas.openxmlformats.org/officeDocument/2006/relationships/ctrlProp" Target="../ctrlProps/ctrlProp213.xml"/><Relationship Id="rId27" Type="http://schemas.openxmlformats.org/officeDocument/2006/relationships/ctrlProp" Target="../ctrlProps/ctrlProp218.xml"/><Relationship Id="rId30" Type="http://schemas.openxmlformats.org/officeDocument/2006/relationships/ctrlProp" Target="../ctrlProps/ctrlProp221.xml"/></Relationships>
</file>

<file path=xl/worksheets/_rels/sheet17.xml.rels><?xml version="1.0" encoding="UTF-8" standalone="yes"?>
<Relationships xmlns="http://schemas.openxmlformats.org/package/2006/relationships"><Relationship Id="rId8" Type="http://schemas.openxmlformats.org/officeDocument/2006/relationships/ctrlProp" Target="../ctrlProps/ctrlProp227.xml"/><Relationship Id="rId13" Type="http://schemas.openxmlformats.org/officeDocument/2006/relationships/ctrlProp" Target="../ctrlProps/ctrlProp232.xml"/><Relationship Id="rId3" Type="http://schemas.openxmlformats.org/officeDocument/2006/relationships/vmlDrawing" Target="../drawings/vmlDrawing12.vml"/><Relationship Id="rId7" Type="http://schemas.openxmlformats.org/officeDocument/2006/relationships/ctrlProp" Target="../ctrlProps/ctrlProp226.xml"/><Relationship Id="rId12" Type="http://schemas.openxmlformats.org/officeDocument/2006/relationships/ctrlProp" Target="../ctrlProps/ctrlProp231.xml"/><Relationship Id="rId2" Type="http://schemas.openxmlformats.org/officeDocument/2006/relationships/drawing" Target="../drawings/drawing14.xml"/><Relationship Id="rId1" Type="http://schemas.openxmlformats.org/officeDocument/2006/relationships/printerSettings" Target="../printerSettings/printerSettings17.bin"/><Relationship Id="rId6" Type="http://schemas.openxmlformats.org/officeDocument/2006/relationships/ctrlProp" Target="../ctrlProps/ctrlProp225.xml"/><Relationship Id="rId11" Type="http://schemas.openxmlformats.org/officeDocument/2006/relationships/ctrlProp" Target="../ctrlProps/ctrlProp230.xml"/><Relationship Id="rId5" Type="http://schemas.openxmlformats.org/officeDocument/2006/relationships/ctrlProp" Target="../ctrlProps/ctrlProp224.xml"/><Relationship Id="rId10" Type="http://schemas.openxmlformats.org/officeDocument/2006/relationships/ctrlProp" Target="../ctrlProps/ctrlProp229.xml"/><Relationship Id="rId4" Type="http://schemas.openxmlformats.org/officeDocument/2006/relationships/ctrlProp" Target="../ctrlProps/ctrlProp223.xml"/><Relationship Id="rId9" Type="http://schemas.openxmlformats.org/officeDocument/2006/relationships/ctrlProp" Target="../ctrlProps/ctrlProp228.xml"/></Relationships>
</file>

<file path=xl/worksheets/_rels/sheet18.xml.rels><?xml version="1.0" encoding="UTF-8" standalone="yes"?>
<Relationships xmlns="http://schemas.openxmlformats.org/package/2006/relationships"><Relationship Id="rId13" Type="http://schemas.openxmlformats.org/officeDocument/2006/relationships/ctrlProp" Target="../ctrlProps/ctrlProp242.xml"/><Relationship Id="rId18" Type="http://schemas.openxmlformats.org/officeDocument/2006/relationships/ctrlProp" Target="../ctrlProps/ctrlProp247.xml"/><Relationship Id="rId26" Type="http://schemas.openxmlformats.org/officeDocument/2006/relationships/ctrlProp" Target="../ctrlProps/ctrlProp255.xml"/><Relationship Id="rId39" Type="http://schemas.openxmlformats.org/officeDocument/2006/relationships/ctrlProp" Target="../ctrlProps/ctrlProp268.xml"/><Relationship Id="rId21" Type="http://schemas.openxmlformats.org/officeDocument/2006/relationships/ctrlProp" Target="../ctrlProps/ctrlProp250.xml"/><Relationship Id="rId34" Type="http://schemas.openxmlformats.org/officeDocument/2006/relationships/ctrlProp" Target="../ctrlProps/ctrlProp263.xml"/><Relationship Id="rId42" Type="http://schemas.openxmlformats.org/officeDocument/2006/relationships/ctrlProp" Target="../ctrlProps/ctrlProp271.xml"/><Relationship Id="rId47" Type="http://schemas.openxmlformats.org/officeDocument/2006/relationships/ctrlProp" Target="../ctrlProps/ctrlProp276.xml"/><Relationship Id="rId50" Type="http://schemas.openxmlformats.org/officeDocument/2006/relationships/ctrlProp" Target="../ctrlProps/ctrlProp279.xml"/><Relationship Id="rId7" Type="http://schemas.openxmlformats.org/officeDocument/2006/relationships/ctrlProp" Target="../ctrlProps/ctrlProp236.xml"/><Relationship Id="rId2" Type="http://schemas.openxmlformats.org/officeDocument/2006/relationships/drawing" Target="../drawings/drawing15.xml"/><Relationship Id="rId16" Type="http://schemas.openxmlformats.org/officeDocument/2006/relationships/ctrlProp" Target="../ctrlProps/ctrlProp245.xml"/><Relationship Id="rId29" Type="http://schemas.openxmlformats.org/officeDocument/2006/relationships/ctrlProp" Target="../ctrlProps/ctrlProp258.xml"/><Relationship Id="rId11" Type="http://schemas.openxmlformats.org/officeDocument/2006/relationships/ctrlProp" Target="../ctrlProps/ctrlProp240.xml"/><Relationship Id="rId24" Type="http://schemas.openxmlformats.org/officeDocument/2006/relationships/ctrlProp" Target="../ctrlProps/ctrlProp253.xml"/><Relationship Id="rId32" Type="http://schemas.openxmlformats.org/officeDocument/2006/relationships/ctrlProp" Target="../ctrlProps/ctrlProp261.xml"/><Relationship Id="rId37" Type="http://schemas.openxmlformats.org/officeDocument/2006/relationships/ctrlProp" Target="../ctrlProps/ctrlProp266.xml"/><Relationship Id="rId40" Type="http://schemas.openxmlformats.org/officeDocument/2006/relationships/ctrlProp" Target="../ctrlProps/ctrlProp269.xml"/><Relationship Id="rId45" Type="http://schemas.openxmlformats.org/officeDocument/2006/relationships/ctrlProp" Target="../ctrlProps/ctrlProp274.xml"/><Relationship Id="rId53" Type="http://schemas.openxmlformats.org/officeDocument/2006/relationships/ctrlProp" Target="../ctrlProps/ctrlProp282.xml"/><Relationship Id="rId5" Type="http://schemas.openxmlformats.org/officeDocument/2006/relationships/ctrlProp" Target="../ctrlProps/ctrlProp234.xml"/><Relationship Id="rId10" Type="http://schemas.openxmlformats.org/officeDocument/2006/relationships/ctrlProp" Target="../ctrlProps/ctrlProp239.xml"/><Relationship Id="rId19" Type="http://schemas.openxmlformats.org/officeDocument/2006/relationships/ctrlProp" Target="../ctrlProps/ctrlProp248.xml"/><Relationship Id="rId31" Type="http://schemas.openxmlformats.org/officeDocument/2006/relationships/ctrlProp" Target="../ctrlProps/ctrlProp260.xml"/><Relationship Id="rId44" Type="http://schemas.openxmlformats.org/officeDocument/2006/relationships/ctrlProp" Target="../ctrlProps/ctrlProp273.xml"/><Relationship Id="rId52" Type="http://schemas.openxmlformats.org/officeDocument/2006/relationships/ctrlProp" Target="../ctrlProps/ctrlProp281.xml"/><Relationship Id="rId4" Type="http://schemas.openxmlformats.org/officeDocument/2006/relationships/ctrlProp" Target="../ctrlProps/ctrlProp233.xml"/><Relationship Id="rId9" Type="http://schemas.openxmlformats.org/officeDocument/2006/relationships/ctrlProp" Target="../ctrlProps/ctrlProp238.xml"/><Relationship Id="rId14" Type="http://schemas.openxmlformats.org/officeDocument/2006/relationships/ctrlProp" Target="../ctrlProps/ctrlProp243.xml"/><Relationship Id="rId22" Type="http://schemas.openxmlformats.org/officeDocument/2006/relationships/ctrlProp" Target="../ctrlProps/ctrlProp251.xml"/><Relationship Id="rId27" Type="http://schemas.openxmlformats.org/officeDocument/2006/relationships/ctrlProp" Target="../ctrlProps/ctrlProp256.xml"/><Relationship Id="rId30" Type="http://schemas.openxmlformats.org/officeDocument/2006/relationships/ctrlProp" Target="../ctrlProps/ctrlProp259.xml"/><Relationship Id="rId35" Type="http://schemas.openxmlformats.org/officeDocument/2006/relationships/ctrlProp" Target="../ctrlProps/ctrlProp264.xml"/><Relationship Id="rId43" Type="http://schemas.openxmlformats.org/officeDocument/2006/relationships/ctrlProp" Target="../ctrlProps/ctrlProp272.xml"/><Relationship Id="rId48" Type="http://schemas.openxmlformats.org/officeDocument/2006/relationships/ctrlProp" Target="../ctrlProps/ctrlProp277.xml"/><Relationship Id="rId8" Type="http://schemas.openxmlformats.org/officeDocument/2006/relationships/ctrlProp" Target="../ctrlProps/ctrlProp237.xml"/><Relationship Id="rId51" Type="http://schemas.openxmlformats.org/officeDocument/2006/relationships/ctrlProp" Target="../ctrlProps/ctrlProp280.xml"/><Relationship Id="rId3" Type="http://schemas.openxmlformats.org/officeDocument/2006/relationships/vmlDrawing" Target="../drawings/vmlDrawing13.vml"/><Relationship Id="rId12" Type="http://schemas.openxmlformats.org/officeDocument/2006/relationships/ctrlProp" Target="../ctrlProps/ctrlProp241.xml"/><Relationship Id="rId17" Type="http://schemas.openxmlformats.org/officeDocument/2006/relationships/ctrlProp" Target="../ctrlProps/ctrlProp246.xml"/><Relationship Id="rId25" Type="http://schemas.openxmlformats.org/officeDocument/2006/relationships/ctrlProp" Target="../ctrlProps/ctrlProp254.xml"/><Relationship Id="rId33" Type="http://schemas.openxmlformats.org/officeDocument/2006/relationships/ctrlProp" Target="../ctrlProps/ctrlProp262.xml"/><Relationship Id="rId38" Type="http://schemas.openxmlformats.org/officeDocument/2006/relationships/ctrlProp" Target="../ctrlProps/ctrlProp267.xml"/><Relationship Id="rId46" Type="http://schemas.openxmlformats.org/officeDocument/2006/relationships/ctrlProp" Target="../ctrlProps/ctrlProp275.xml"/><Relationship Id="rId20" Type="http://schemas.openxmlformats.org/officeDocument/2006/relationships/ctrlProp" Target="../ctrlProps/ctrlProp249.xml"/><Relationship Id="rId41" Type="http://schemas.openxmlformats.org/officeDocument/2006/relationships/ctrlProp" Target="../ctrlProps/ctrlProp270.xml"/><Relationship Id="rId54" Type="http://schemas.openxmlformats.org/officeDocument/2006/relationships/ctrlProp" Target="../ctrlProps/ctrlProp283.xml"/><Relationship Id="rId1" Type="http://schemas.openxmlformats.org/officeDocument/2006/relationships/printerSettings" Target="../printerSettings/printerSettings18.bin"/><Relationship Id="rId6" Type="http://schemas.openxmlformats.org/officeDocument/2006/relationships/ctrlProp" Target="../ctrlProps/ctrlProp235.xml"/><Relationship Id="rId15" Type="http://schemas.openxmlformats.org/officeDocument/2006/relationships/ctrlProp" Target="../ctrlProps/ctrlProp244.xml"/><Relationship Id="rId23" Type="http://schemas.openxmlformats.org/officeDocument/2006/relationships/ctrlProp" Target="../ctrlProps/ctrlProp252.xml"/><Relationship Id="rId28" Type="http://schemas.openxmlformats.org/officeDocument/2006/relationships/ctrlProp" Target="../ctrlProps/ctrlProp257.xml"/><Relationship Id="rId36" Type="http://schemas.openxmlformats.org/officeDocument/2006/relationships/ctrlProp" Target="../ctrlProps/ctrlProp265.xml"/><Relationship Id="rId49" Type="http://schemas.openxmlformats.org/officeDocument/2006/relationships/ctrlProp" Target="../ctrlProps/ctrlProp278.xml"/></Relationships>
</file>

<file path=xl/worksheets/_rels/sheet19.xml.rels><?xml version="1.0" encoding="UTF-8" standalone="yes"?>
<Relationships xmlns="http://schemas.openxmlformats.org/package/2006/relationships"><Relationship Id="rId13" Type="http://schemas.openxmlformats.org/officeDocument/2006/relationships/ctrlProp" Target="../ctrlProps/ctrlProp293.xml"/><Relationship Id="rId18" Type="http://schemas.openxmlformats.org/officeDocument/2006/relationships/ctrlProp" Target="../ctrlProps/ctrlProp298.xml"/><Relationship Id="rId26" Type="http://schemas.openxmlformats.org/officeDocument/2006/relationships/ctrlProp" Target="../ctrlProps/ctrlProp306.xml"/><Relationship Id="rId39" Type="http://schemas.openxmlformats.org/officeDocument/2006/relationships/ctrlProp" Target="../ctrlProps/ctrlProp319.xml"/><Relationship Id="rId21" Type="http://schemas.openxmlformats.org/officeDocument/2006/relationships/ctrlProp" Target="../ctrlProps/ctrlProp301.xml"/><Relationship Id="rId34" Type="http://schemas.openxmlformats.org/officeDocument/2006/relationships/ctrlProp" Target="../ctrlProps/ctrlProp314.xml"/><Relationship Id="rId42" Type="http://schemas.openxmlformats.org/officeDocument/2006/relationships/ctrlProp" Target="../ctrlProps/ctrlProp322.xml"/><Relationship Id="rId47" Type="http://schemas.openxmlformats.org/officeDocument/2006/relationships/ctrlProp" Target="../ctrlProps/ctrlProp327.xml"/><Relationship Id="rId50" Type="http://schemas.openxmlformats.org/officeDocument/2006/relationships/ctrlProp" Target="../ctrlProps/ctrlProp330.xml"/><Relationship Id="rId55" Type="http://schemas.openxmlformats.org/officeDocument/2006/relationships/ctrlProp" Target="../ctrlProps/ctrlProp335.xml"/><Relationship Id="rId63" Type="http://schemas.openxmlformats.org/officeDocument/2006/relationships/ctrlProp" Target="../ctrlProps/ctrlProp343.xml"/><Relationship Id="rId7" Type="http://schemas.openxmlformats.org/officeDocument/2006/relationships/ctrlProp" Target="../ctrlProps/ctrlProp287.xml"/><Relationship Id="rId2" Type="http://schemas.openxmlformats.org/officeDocument/2006/relationships/drawing" Target="../drawings/drawing16.xml"/><Relationship Id="rId16" Type="http://schemas.openxmlformats.org/officeDocument/2006/relationships/ctrlProp" Target="../ctrlProps/ctrlProp296.xml"/><Relationship Id="rId29" Type="http://schemas.openxmlformats.org/officeDocument/2006/relationships/ctrlProp" Target="../ctrlProps/ctrlProp309.xml"/><Relationship Id="rId11" Type="http://schemas.openxmlformats.org/officeDocument/2006/relationships/ctrlProp" Target="../ctrlProps/ctrlProp291.xml"/><Relationship Id="rId24" Type="http://schemas.openxmlformats.org/officeDocument/2006/relationships/ctrlProp" Target="../ctrlProps/ctrlProp304.xml"/><Relationship Id="rId32" Type="http://schemas.openxmlformats.org/officeDocument/2006/relationships/ctrlProp" Target="../ctrlProps/ctrlProp312.xml"/><Relationship Id="rId37" Type="http://schemas.openxmlformats.org/officeDocument/2006/relationships/ctrlProp" Target="../ctrlProps/ctrlProp317.xml"/><Relationship Id="rId40" Type="http://schemas.openxmlformats.org/officeDocument/2006/relationships/ctrlProp" Target="../ctrlProps/ctrlProp320.xml"/><Relationship Id="rId45" Type="http://schemas.openxmlformats.org/officeDocument/2006/relationships/ctrlProp" Target="../ctrlProps/ctrlProp325.xml"/><Relationship Id="rId53" Type="http://schemas.openxmlformats.org/officeDocument/2006/relationships/ctrlProp" Target="../ctrlProps/ctrlProp333.xml"/><Relationship Id="rId58" Type="http://schemas.openxmlformats.org/officeDocument/2006/relationships/ctrlProp" Target="../ctrlProps/ctrlProp338.xml"/><Relationship Id="rId5" Type="http://schemas.openxmlformats.org/officeDocument/2006/relationships/ctrlProp" Target="../ctrlProps/ctrlProp285.xml"/><Relationship Id="rId61" Type="http://schemas.openxmlformats.org/officeDocument/2006/relationships/ctrlProp" Target="../ctrlProps/ctrlProp341.xml"/><Relationship Id="rId19" Type="http://schemas.openxmlformats.org/officeDocument/2006/relationships/ctrlProp" Target="../ctrlProps/ctrlProp299.xml"/><Relationship Id="rId14" Type="http://schemas.openxmlformats.org/officeDocument/2006/relationships/ctrlProp" Target="../ctrlProps/ctrlProp294.xml"/><Relationship Id="rId22" Type="http://schemas.openxmlformats.org/officeDocument/2006/relationships/ctrlProp" Target="../ctrlProps/ctrlProp302.xml"/><Relationship Id="rId27" Type="http://schemas.openxmlformats.org/officeDocument/2006/relationships/ctrlProp" Target="../ctrlProps/ctrlProp307.xml"/><Relationship Id="rId30" Type="http://schemas.openxmlformats.org/officeDocument/2006/relationships/ctrlProp" Target="../ctrlProps/ctrlProp310.xml"/><Relationship Id="rId35" Type="http://schemas.openxmlformats.org/officeDocument/2006/relationships/ctrlProp" Target="../ctrlProps/ctrlProp315.xml"/><Relationship Id="rId43" Type="http://schemas.openxmlformats.org/officeDocument/2006/relationships/ctrlProp" Target="../ctrlProps/ctrlProp323.xml"/><Relationship Id="rId48" Type="http://schemas.openxmlformats.org/officeDocument/2006/relationships/ctrlProp" Target="../ctrlProps/ctrlProp328.xml"/><Relationship Id="rId56" Type="http://schemas.openxmlformats.org/officeDocument/2006/relationships/ctrlProp" Target="../ctrlProps/ctrlProp336.xml"/><Relationship Id="rId64" Type="http://schemas.openxmlformats.org/officeDocument/2006/relationships/ctrlProp" Target="../ctrlProps/ctrlProp344.xml"/><Relationship Id="rId8" Type="http://schemas.openxmlformats.org/officeDocument/2006/relationships/ctrlProp" Target="../ctrlProps/ctrlProp288.xml"/><Relationship Id="rId51" Type="http://schemas.openxmlformats.org/officeDocument/2006/relationships/ctrlProp" Target="../ctrlProps/ctrlProp331.xml"/><Relationship Id="rId3" Type="http://schemas.openxmlformats.org/officeDocument/2006/relationships/vmlDrawing" Target="../drawings/vmlDrawing14.vml"/><Relationship Id="rId12" Type="http://schemas.openxmlformats.org/officeDocument/2006/relationships/ctrlProp" Target="../ctrlProps/ctrlProp292.xml"/><Relationship Id="rId17" Type="http://schemas.openxmlformats.org/officeDocument/2006/relationships/ctrlProp" Target="../ctrlProps/ctrlProp297.xml"/><Relationship Id="rId25" Type="http://schemas.openxmlformats.org/officeDocument/2006/relationships/ctrlProp" Target="../ctrlProps/ctrlProp305.xml"/><Relationship Id="rId33" Type="http://schemas.openxmlformats.org/officeDocument/2006/relationships/ctrlProp" Target="../ctrlProps/ctrlProp313.xml"/><Relationship Id="rId38" Type="http://schemas.openxmlformats.org/officeDocument/2006/relationships/ctrlProp" Target="../ctrlProps/ctrlProp318.xml"/><Relationship Id="rId46" Type="http://schemas.openxmlformats.org/officeDocument/2006/relationships/ctrlProp" Target="../ctrlProps/ctrlProp326.xml"/><Relationship Id="rId59" Type="http://schemas.openxmlformats.org/officeDocument/2006/relationships/ctrlProp" Target="../ctrlProps/ctrlProp339.xml"/><Relationship Id="rId20" Type="http://schemas.openxmlformats.org/officeDocument/2006/relationships/ctrlProp" Target="../ctrlProps/ctrlProp300.xml"/><Relationship Id="rId41" Type="http://schemas.openxmlformats.org/officeDocument/2006/relationships/ctrlProp" Target="../ctrlProps/ctrlProp321.xml"/><Relationship Id="rId54" Type="http://schemas.openxmlformats.org/officeDocument/2006/relationships/ctrlProp" Target="../ctrlProps/ctrlProp334.xml"/><Relationship Id="rId62" Type="http://schemas.openxmlformats.org/officeDocument/2006/relationships/ctrlProp" Target="../ctrlProps/ctrlProp342.xml"/><Relationship Id="rId1" Type="http://schemas.openxmlformats.org/officeDocument/2006/relationships/printerSettings" Target="../printerSettings/printerSettings19.bin"/><Relationship Id="rId6" Type="http://schemas.openxmlformats.org/officeDocument/2006/relationships/ctrlProp" Target="../ctrlProps/ctrlProp286.xml"/><Relationship Id="rId15" Type="http://schemas.openxmlformats.org/officeDocument/2006/relationships/ctrlProp" Target="../ctrlProps/ctrlProp295.xml"/><Relationship Id="rId23" Type="http://schemas.openxmlformats.org/officeDocument/2006/relationships/ctrlProp" Target="../ctrlProps/ctrlProp303.xml"/><Relationship Id="rId28" Type="http://schemas.openxmlformats.org/officeDocument/2006/relationships/ctrlProp" Target="../ctrlProps/ctrlProp308.xml"/><Relationship Id="rId36" Type="http://schemas.openxmlformats.org/officeDocument/2006/relationships/ctrlProp" Target="../ctrlProps/ctrlProp316.xml"/><Relationship Id="rId49" Type="http://schemas.openxmlformats.org/officeDocument/2006/relationships/ctrlProp" Target="../ctrlProps/ctrlProp329.xml"/><Relationship Id="rId57" Type="http://schemas.openxmlformats.org/officeDocument/2006/relationships/ctrlProp" Target="../ctrlProps/ctrlProp337.xml"/><Relationship Id="rId10" Type="http://schemas.openxmlformats.org/officeDocument/2006/relationships/ctrlProp" Target="../ctrlProps/ctrlProp290.xml"/><Relationship Id="rId31" Type="http://schemas.openxmlformats.org/officeDocument/2006/relationships/ctrlProp" Target="../ctrlProps/ctrlProp311.xml"/><Relationship Id="rId44" Type="http://schemas.openxmlformats.org/officeDocument/2006/relationships/ctrlProp" Target="../ctrlProps/ctrlProp324.xml"/><Relationship Id="rId52" Type="http://schemas.openxmlformats.org/officeDocument/2006/relationships/ctrlProp" Target="../ctrlProps/ctrlProp332.xml"/><Relationship Id="rId60" Type="http://schemas.openxmlformats.org/officeDocument/2006/relationships/ctrlProp" Target="../ctrlProps/ctrlProp340.xml"/><Relationship Id="rId4" Type="http://schemas.openxmlformats.org/officeDocument/2006/relationships/ctrlProp" Target="../ctrlProps/ctrlProp284.xml"/><Relationship Id="rId9" Type="http://schemas.openxmlformats.org/officeDocument/2006/relationships/ctrlProp" Target="../ctrlProps/ctrlProp289.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0.xml.rels><?xml version="1.0" encoding="UTF-8" standalone="yes"?>
<Relationships xmlns="http://schemas.openxmlformats.org/package/2006/relationships"><Relationship Id="rId13" Type="http://schemas.openxmlformats.org/officeDocument/2006/relationships/ctrlProp" Target="../ctrlProps/ctrlProp354.xml"/><Relationship Id="rId18" Type="http://schemas.openxmlformats.org/officeDocument/2006/relationships/ctrlProp" Target="../ctrlProps/ctrlProp359.xml"/><Relationship Id="rId26" Type="http://schemas.openxmlformats.org/officeDocument/2006/relationships/ctrlProp" Target="../ctrlProps/ctrlProp367.xml"/><Relationship Id="rId39" Type="http://schemas.openxmlformats.org/officeDocument/2006/relationships/ctrlProp" Target="../ctrlProps/ctrlProp380.xml"/><Relationship Id="rId21" Type="http://schemas.openxmlformats.org/officeDocument/2006/relationships/ctrlProp" Target="../ctrlProps/ctrlProp362.xml"/><Relationship Id="rId34" Type="http://schemas.openxmlformats.org/officeDocument/2006/relationships/ctrlProp" Target="../ctrlProps/ctrlProp375.xml"/><Relationship Id="rId42" Type="http://schemas.openxmlformats.org/officeDocument/2006/relationships/ctrlProp" Target="../ctrlProps/ctrlProp383.xml"/><Relationship Id="rId47" Type="http://schemas.openxmlformats.org/officeDocument/2006/relationships/ctrlProp" Target="../ctrlProps/ctrlProp388.xml"/><Relationship Id="rId50" Type="http://schemas.openxmlformats.org/officeDocument/2006/relationships/ctrlProp" Target="../ctrlProps/ctrlProp391.xml"/><Relationship Id="rId7" Type="http://schemas.openxmlformats.org/officeDocument/2006/relationships/ctrlProp" Target="../ctrlProps/ctrlProp348.xml"/><Relationship Id="rId2" Type="http://schemas.openxmlformats.org/officeDocument/2006/relationships/drawing" Target="../drawings/drawing17.xml"/><Relationship Id="rId16" Type="http://schemas.openxmlformats.org/officeDocument/2006/relationships/ctrlProp" Target="../ctrlProps/ctrlProp357.xml"/><Relationship Id="rId29" Type="http://schemas.openxmlformats.org/officeDocument/2006/relationships/ctrlProp" Target="../ctrlProps/ctrlProp370.xml"/><Relationship Id="rId11" Type="http://schemas.openxmlformats.org/officeDocument/2006/relationships/ctrlProp" Target="../ctrlProps/ctrlProp352.xml"/><Relationship Id="rId24" Type="http://schemas.openxmlformats.org/officeDocument/2006/relationships/ctrlProp" Target="../ctrlProps/ctrlProp365.xml"/><Relationship Id="rId32" Type="http://schemas.openxmlformats.org/officeDocument/2006/relationships/ctrlProp" Target="../ctrlProps/ctrlProp373.xml"/><Relationship Id="rId37" Type="http://schemas.openxmlformats.org/officeDocument/2006/relationships/ctrlProp" Target="../ctrlProps/ctrlProp378.xml"/><Relationship Id="rId40" Type="http://schemas.openxmlformats.org/officeDocument/2006/relationships/ctrlProp" Target="../ctrlProps/ctrlProp381.xml"/><Relationship Id="rId45" Type="http://schemas.openxmlformats.org/officeDocument/2006/relationships/ctrlProp" Target="../ctrlProps/ctrlProp386.xml"/><Relationship Id="rId53" Type="http://schemas.openxmlformats.org/officeDocument/2006/relationships/ctrlProp" Target="../ctrlProps/ctrlProp394.xml"/><Relationship Id="rId5" Type="http://schemas.openxmlformats.org/officeDocument/2006/relationships/ctrlProp" Target="../ctrlProps/ctrlProp346.xml"/><Relationship Id="rId10" Type="http://schemas.openxmlformats.org/officeDocument/2006/relationships/ctrlProp" Target="../ctrlProps/ctrlProp351.xml"/><Relationship Id="rId19" Type="http://schemas.openxmlformats.org/officeDocument/2006/relationships/ctrlProp" Target="../ctrlProps/ctrlProp360.xml"/><Relationship Id="rId31" Type="http://schemas.openxmlformats.org/officeDocument/2006/relationships/ctrlProp" Target="../ctrlProps/ctrlProp372.xml"/><Relationship Id="rId44" Type="http://schemas.openxmlformats.org/officeDocument/2006/relationships/ctrlProp" Target="../ctrlProps/ctrlProp385.xml"/><Relationship Id="rId52" Type="http://schemas.openxmlformats.org/officeDocument/2006/relationships/ctrlProp" Target="../ctrlProps/ctrlProp393.xml"/><Relationship Id="rId4" Type="http://schemas.openxmlformats.org/officeDocument/2006/relationships/ctrlProp" Target="../ctrlProps/ctrlProp345.xml"/><Relationship Id="rId9" Type="http://schemas.openxmlformats.org/officeDocument/2006/relationships/ctrlProp" Target="../ctrlProps/ctrlProp350.xml"/><Relationship Id="rId14" Type="http://schemas.openxmlformats.org/officeDocument/2006/relationships/ctrlProp" Target="../ctrlProps/ctrlProp355.xml"/><Relationship Id="rId22" Type="http://schemas.openxmlformats.org/officeDocument/2006/relationships/ctrlProp" Target="../ctrlProps/ctrlProp363.xml"/><Relationship Id="rId27" Type="http://schemas.openxmlformats.org/officeDocument/2006/relationships/ctrlProp" Target="../ctrlProps/ctrlProp368.xml"/><Relationship Id="rId30" Type="http://schemas.openxmlformats.org/officeDocument/2006/relationships/ctrlProp" Target="../ctrlProps/ctrlProp371.xml"/><Relationship Id="rId35" Type="http://schemas.openxmlformats.org/officeDocument/2006/relationships/ctrlProp" Target="../ctrlProps/ctrlProp376.xml"/><Relationship Id="rId43" Type="http://schemas.openxmlformats.org/officeDocument/2006/relationships/ctrlProp" Target="../ctrlProps/ctrlProp384.xml"/><Relationship Id="rId48" Type="http://schemas.openxmlformats.org/officeDocument/2006/relationships/ctrlProp" Target="../ctrlProps/ctrlProp389.xml"/><Relationship Id="rId8" Type="http://schemas.openxmlformats.org/officeDocument/2006/relationships/ctrlProp" Target="../ctrlProps/ctrlProp349.xml"/><Relationship Id="rId51" Type="http://schemas.openxmlformats.org/officeDocument/2006/relationships/ctrlProp" Target="../ctrlProps/ctrlProp392.xml"/><Relationship Id="rId3" Type="http://schemas.openxmlformats.org/officeDocument/2006/relationships/vmlDrawing" Target="../drawings/vmlDrawing15.vml"/><Relationship Id="rId12" Type="http://schemas.openxmlformats.org/officeDocument/2006/relationships/ctrlProp" Target="../ctrlProps/ctrlProp353.xml"/><Relationship Id="rId17" Type="http://schemas.openxmlformats.org/officeDocument/2006/relationships/ctrlProp" Target="../ctrlProps/ctrlProp358.xml"/><Relationship Id="rId25" Type="http://schemas.openxmlformats.org/officeDocument/2006/relationships/ctrlProp" Target="../ctrlProps/ctrlProp366.xml"/><Relationship Id="rId33" Type="http://schemas.openxmlformats.org/officeDocument/2006/relationships/ctrlProp" Target="../ctrlProps/ctrlProp374.xml"/><Relationship Id="rId38" Type="http://schemas.openxmlformats.org/officeDocument/2006/relationships/ctrlProp" Target="../ctrlProps/ctrlProp379.xml"/><Relationship Id="rId46" Type="http://schemas.openxmlformats.org/officeDocument/2006/relationships/ctrlProp" Target="../ctrlProps/ctrlProp387.xml"/><Relationship Id="rId20" Type="http://schemas.openxmlformats.org/officeDocument/2006/relationships/ctrlProp" Target="../ctrlProps/ctrlProp361.xml"/><Relationship Id="rId41" Type="http://schemas.openxmlformats.org/officeDocument/2006/relationships/ctrlProp" Target="../ctrlProps/ctrlProp382.xml"/><Relationship Id="rId54" Type="http://schemas.openxmlformats.org/officeDocument/2006/relationships/ctrlProp" Target="../ctrlProps/ctrlProp395.xml"/><Relationship Id="rId1" Type="http://schemas.openxmlformats.org/officeDocument/2006/relationships/printerSettings" Target="../printerSettings/printerSettings20.bin"/><Relationship Id="rId6" Type="http://schemas.openxmlformats.org/officeDocument/2006/relationships/ctrlProp" Target="../ctrlProps/ctrlProp347.xml"/><Relationship Id="rId15" Type="http://schemas.openxmlformats.org/officeDocument/2006/relationships/ctrlProp" Target="../ctrlProps/ctrlProp356.xml"/><Relationship Id="rId23" Type="http://schemas.openxmlformats.org/officeDocument/2006/relationships/ctrlProp" Target="../ctrlProps/ctrlProp364.xml"/><Relationship Id="rId28" Type="http://schemas.openxmlformats.org/officeDocument/2006/relationships/ctrlProp" Target="../ctrlProps/ctrlProp369.xml"/><Relationship Id="rId36" Type="http://schemas.openxmlformats.org/officeDocument/2006/relationships/ctrlProp" Target="../ctrlProps/ctrlProp377.xml"/><Relationship Id="rId49" Type="http://schemas.openxmlformats.org/officeDocument/2006/relationships/ctrlProp" Target="../ctrlProps/ctrlProp390.xml"/></Relationships>
</file>

<file path=xl/worksheets/_rels/sheet21.xml.rels><?xml version="1.0" encoding="UTF-8" standalone="yes"?>
<Relationships xmlns="http://schemas.openxmlformats.org/package/2006/relationships"><Relationship Id="rId13" Type="http://schemas.openxmlformats.org/officeDocument/2006/relationships/ctrlProp" Target="../ctrlProps/ctrlProp405.xml"/><Relationship Id="rId18" Type="http://schemas.openxmlformats.org/officeDocument/2006/relationships/ctrlProp" Target="../ctrlProps/ctrlProp410.xml"/><Relationship Id="rId26" Type="http://schemas.openxmlformats.org/officeDocument/2006/relationships/ctrlProp" Target="../ctrlProps/ctrlProp418.xml"/><Relationship Id="rId21" Type="http://schemas.openxmlformats.org/officeDocument/2006/relationships/ctrlProp" Target="../ctrlProps/ctrlProp413.xml"/><Relationship Id="rId34" Type="http://schemas.openxmlformats.org/officeDocument/2006/relationships/ctrlProp" Target="../ctrlProps/ctrlProp426.xml"/><Relationship Id="rId7" Type="http://schemas.openxmlformats.org/officeDocument/2006/relationships/ctrlProp" Target="../ctrlProps/ctrlProp399.xml"/><Relationship Id="rId12" Type="http://schemas.openxmlformats.org/officeDocument/2006/relationships/ctrlProp" Target="../ctrlProps/ctrlProp404.xml"/><Relationship Id="rId17" Type="http://schemas.openxmlformats.org/officeDocument/2006/relationships/ctrlProp" Target="../ctrlProps/ctrlProp409.xml"/><Relationship Id="rId25" Type="http://schemas.openxmlformats.org/officeDocument/2006/relationships/ctrlProp" Target="../ctrlProps/ctrlProp417.xml"/><Relationship Id="rId33" Type="http://schemas.openxmlformats.org/officeDocument/2006/relationships/ctrlProp" Target="../ctrlProps/ctrlProp425.xml"/><Relationship Id="rId38" Type="http://schemas.openxmlformats.org/officeDocument/2006/relationships/ctrlProp" Target="../ctrlProps/ctrlProp430.xml"/><Relationship Id="rId2" Type="http://schemas.openxmlformats.org/officeDocument/2006/relationships/drawing" Target="../drawings/drawing18.xml"/><Relationship Id="rId16" Type="http://schemas.openxmlformats.org/officeDocument/2006/relationships/ctrlProp" Target="../ctrlProps/ctrlProp408.xml"/><Relationship Id="rId20" Type="http://schemas.openxmlformats.org/officeDocument/2006/relationships/ctrlProp" Target="../ctrlProps/ctrlProp412.xml"/><Relationship Id="rId29" Type="http://schemas.openxmlformats.org/officeDocument/2006/relationships/ctrlProp" Target="../ctrlProps/ctrlProp421.xml"/><Relationship Id="rId1" Type="http://schemas.openxmlformats.org/officeDocument/2006/relationships/printerSettings" Target="../printerSettings/printerSettings21.bin"/><Relationship Id="rId6" Type="http://schemas.openxmlformats.org/officeDocument/2006/relationships/ctrlProp" Target="../ctrlProps/ctrlProp398.xml"/><Relationship Id="rId11" Type="http://schemas.openxmlformats.org/officeDocument/2006/relationships/ctrlProp" Target="../ctrlProps/ctrlProp403.xml"/><Relationship Id="rId24" Type="http://schemas.openxmlformats.org/officeDocument/2006/relationships/ctrlProp" Target="../ctrlProps/ctrlProp416.xml"/><Relationship Id="rId32" Type="http://schemas.openxmlformats.org/officeDocument/2006/relationships/ctrlProp" Target="../ctrlProps/ctrlProp424.xml"/><Relationship Id="rId37" Type="http://schemas.openxmlformats.org/officeDocument/2006/relationships/ctrlProp" Target="../ctrlProps/ctrlProp429.xml"/><Relationship Id="rId5" Type="http://schemas.openxmlformats.org/officeDocument/2006/relationships/ctrlProp" Target="../ctrlProps/ctrlProp397.xml"/><Relationship Id="rId15" Type="http://schemas.openxmlformats.org/officeDocument/2006/relationships/ctrlProp" Target="../ctrlProps/ctrlProp407.xml"/><Relationship Id="rId23" Type="http://schemas.openxmlformats.org/officeDocument/2006/relationships/ctrlProp" Target="../ctrlProps/ctrlProp415.xml"/><Relationship Id="rId28" Type="http://schemas.openxmlformats.org/officeDocument/2006/relationships/ctrlProp" Target="../ctrlProps/ctrlProp420.xml"/><Relationship Id="rId36" Type="http://schemas.openxmlformats.org/officeDocument/2006/relationships/ctrlProp" Target="../ctrlProps/ctrlProp428.xml"/><Relationship Id="rId10" Type="http://schemas.openxmlformats.org/officeDocument/2006/relationships/ctrlProp" Target="../ctrlProps/ctrlProp402.xml"/><Relationship Id="rId19" Type="http://schemas.openxmlformats.org/officeDocument/2006/relationships/ctrlProp" Target="../ctrlProps/ctrlProp411.xml"/><Relationship Id="rId31" Type="http://schemas.openxmlformats.org/officeDocument/2006/relationships/ctrlProp" Target="../ctrlProps/ctrlProp423.xml"/><Relationship Id="rId4" Type="http://schemas.openxmlformats.org/officeDocument/2006/relationships/ctrlProp" Target="../ctrlProps/ctrlProp396.xml"/><Relationship Id="rId9" Type="http://schemas.openxmlformats.org/officeDocument/2006/relationships/ctrlProp" Target="../ctrlProps/ctrlProp401.xml"/><Relationship Id="rId14" Type="http://schemas.openxmlformats.org/officeDocument/2006/relationships/ctrlProp" Target="../ctrlProps/ctrlProp406.xml"/><Relationship Id="rId22" Type="http://schemas.openxmlformats.org/officeDocument/2006/relationships/ctrlProp" Target="../ctrlProps/ctrlProp414.xml"/><Relationship Id="rId27" Type="http://schemas.openxmlformats.org/officeDocument/2006/relationships/ctrlProp" Target="../ctrlProps/ctrlProp419.xml"/><Relationship Id="rId30" Type="http://schemas.openxmlformats.org/officeDocument/2006/relationships/ctrlProp" Target="../ctrlProps/ctrlProp422.xml"/><Relationship Id="rId35" Type="http://schemas.openxmlformats.org/officeDocument/2006/relationships/ctrlProp" Target="../ctrlProps/ctrlProp427.xml"/><Relationship Id="rId8" Type="http://schemas.openxmlformats.org/officeDocument/2006/relationships/ctrlProp" Target="../ctrlProps/ctrlProp400.xml"/><Relationship Id="rId3" Type="http://schemas.openxmlformats.org/officeDocument/2006/relationships/vmlDrawing" Target="../drawings/vmlDrawing16.vml"/></Relationships>
</file>

<file path=xl/worksheets/_rels/sheet22.xml.rels><?xml version="1.0" encoding="UTF-8" standalone="yes"?>
<Relationships xmlns="http://schemas.openxmlformats.org/package/2006/relationships"><Relationship Id="rId8" Type="http://schemas.openxmlformats.org/officeDocument/2006/relationships/ctrlProp" Target="../ctrlProps/ctrlProp435.xml"/><Relationship Id="rId3" Type="http://schemas.openxmlformats.org/officeDocument/2006/relationships/vmlDrawing" Target="../drawings/vmlDrawing17.vml"/><Relationship Id="rId7" Type="http://schemas.openxmlformats.org/officeDocument/2006/relationships/ctrlProp" Target="../ctrlProps/ctrlProp434.xml"/><Relationship Id="rId12" Type="http://schemas.openxmlformats.org/officeDocument/2006/relationships/ctrlProp" Target="../ctrlProps/ctrlProp439.xml"/><Relationship Id="rId2" Type="http://schemas.openxmlformats.org/officeDocument/2006/relationships/drawing" Target="../drawings/drawing19.xml"/><Relationship Id="rId1" Type="http://schemas.openxmlformats.org/officeDocument/2006/relationships/printerSettings" Target="../printerSettings/printerSettings22.bin"/><Relationship Id="rId6" Type="http://schemas.openxmlformats.org/officeDocument/2006/relationships/ctrlProp" Target="../ctrlProps/ctrlProp433.xml"/><Relationship Id="rId11" Type="http://schemas.openxmlformats.org/officeDocument/2006/relationships/ctrlProp" Target="../ctrlProps/ctrlProp438.xml"/><Relationship Id="rId5" Type="http://schemas.openxmlformats.org/officeDocument/2006/relationships/ctrlProp" Target="../ctrlProps/ctrlProp432.xml"/><Relationship Id="rId10" Type="http://schemas.openxmlformats.org/officeDocument/2006/relationships/ctrlProp" Target="../ctrlProps/ctrlProp437.xml"/><Relationship Id="rId4" Type="http://schemas.openxmlformats.org/officeDocument/2006/relationships/ctrlProp" Target="../ctrlProps/ctrlProp431.xml"/><Relationship Id="rId9" Type="http://schemas.openxmlformats.org/officeDocument/2006/relationships/ctrlProp" Target="../ctrlProps/ctrlProp436.xml"/></Relationships>
</file>

<file path=xl/worksheets/_rels/sheet23.xml.rels><?xml version="1.0" encoding="UTF-8" standalone="yes"?>
<Relationships xmlns="http://schemas.openxmlformats.org/package/2006/relationships"><Relationship Id="rId13" Type="http://schemas.openxmlformats.org/officeDocument/2006/relationships/ctrlProp" Target="../ctrlProps/ctrlProp449.xml"/><Relationship Id="rId18" Type="http://schemas.openxmlformats.org/officeDocument/2006/relationships/ctrlProp" Target="../ctrlProps/ctrlProp454.xml"/><Relationship Id="rId26" Type="http://schemas.openxmlformats.org/officeDocument/2006/relationships/ctrlProp" Target="../ctrlProps/ctrlProp462.xml"/><Relationship Id="rId39" Type="http://schemas.openxmlformats.org/officeDocument/2006/relationships/ctrlProp" Target="../ctrlProps/ctrlProp475.xml"/><Relationship Id="rId21" Type="http://schemas.openxmlformats.org/officeDocument/2006/relationships/ctrlProp" Target="../ctrlProps/ctrlProp457.xml"/><Relationship Id="rId34" Type="http://schemas.openxmlformats.org/officeDocument/2006/relationships/ctrlProp" Target="../ctrlProps/ctrlProp470.xml"/><Relationship Id="rId42" Type="http://schemas.openxmlformats.org/officeDocument/2006/relationships/ctrlProp" Target="../ctrlProps/ctrlProp478.xml"/><Relationship Id="rId47" Type="http://schemas.openxmlformats.org/officeDocument/2006/relationships/ctrlProp" Target="../ctrlProps/ctrlProp483.xml"/><Relationship Id="rId7" Type="http://schemas.openxmlformats.org/officeDocument/2006/relationships/ctrlProp" Target="../ctrlProps/ctrlProp443.xml"/><Relationship Id="rId2" Type="http://schemas.openxmlformats.org/officeDocument/2006/relationships/drawing" Target="../drawings/drawing20.xml"/><Relationship Id="rId16" Type="http://schemas.openxmlformats.org/officeDocument/2006/relationships/ctrlProp" Target="../ctrlProps/ctrlProp452.xml"/><Relationship Id="rId29" Type="http://schemas.openxmlformats.org/officeDocument/2006/relationships/ctrlProp" Target="../ctrlProps/ctrlProp465.xml"/><Relationship Id="rId11" Type="http://schemas.openxmlformats.org/officeDocument/2006/relationships/ctrlProp" Target="../ctrlProps/ctrlProp447.xml"/><Relationship Id="rId24" Type="http://schemas.openxmlformats.org/officeDocument/2006/relationships/ctrlProp" Target="../ctrlProps/ctrlProp460.xml"/><Relationship Id="rId32" Type="http://schemas.openxmlformats.org/officeDocument/2006/relationships/ctrlProp" Target="../ctrlProps/ctrlProp468.xml"/><Relationship Id="rId37" Type="http://schemas.openxmlformats.org/officeDocument/2006/relationships/ctrlProp" Target="../ctrlProps/ctrlProp473.xml"/><Relationship Id="rId40" Type="http://schemas.openxmlformats.org/officeDocument/2006/relationships/ctrlProp" Target="../ctrlProps/ctrlProp476.xml"/><Relationship Id="rId45" Type="http://schemas.openxmlformats.org/officeDocument/2006/relationships/ctrlProp" Target="../ctrlProps/ctrlProp481.xml"/><Relationship Id="rId5" Type="http://schemas.openxmlformats.org/officeDocument/2006/relationships/ctrlProp" Target="../ctrlProps/ctrlProp441.xml"/><Relationship Id="rId15" Type="http://schemas.openxmlformats.org/officeDocument/2006/relationships/ctrlProp" Target="../ctrlProps/ctrlProp451.xml"/><Relationship Id="rId23" Type="http://schemas.openxmlformats.org/officeDocument/2006/relationships/ctrlProp" Target="../ctrlProps/ctrlProp459.xml"/><Relationship Id="rId28" Type="http://schemas.openxmlformats.org/officeDocument/2006/relationships/ctrlProp" Target="../ctrlProps/ctrlProp464.xml"/><Relationship Id="rId36" Type="http://schemas.openxmlformats.org/officeDocument/2006/relationships/ctrlProp" Target="../ctrlProps/ctrlProp472.xml"/><Relationship Id="rId49" Type="http://schemas.openxmlformats.org/officeDocument/2006/relationships/ctrlProp" Target="../ctrlProps/ctrlProp485.xml"/><Relationship Id="rId10" Type="http://schemas.openxmlformats.org/officeDocument/2006/relationships/ctrlProp" Target="../ctrlProps/ctrlProp446.xml"/><Relationship Id="rId19" Type="http://schemas.openxmlformats.org/officeDocument/2006/relationships/ctrlProp" Target="../ctrlProps/ctrlProp455.xml"/><Relationship Id="rId31" Type="http://schemas.openxmlformats.org/officeDocument/2006/relationships/ctrlProp" Target="../ctrlProps/ctrlProp467.xml"/><Relationship Id="rId44" Type="http://schemas.openxmlformats.org/officeDocument/2006/relationships/ctrlProp" Target="../ctrlProps/ctrlProp480.xml"/><Relationship Id="rId4" Type="http://schemas.openxmlformats.org/officeDocument/2006/relationships/ctrlProp" Target="../ctrlProps/ctrlProp440.xml"/><Relationship Id="rId9" Type="http://schemas.openxmlformats.org/officeDocument/2006/relationships/ctrlProp" Target="../ctrlProps/ctrlProp445.xml"/><Relationship Id="rId14" Type="http://schemas.openxmlformats.org/officeDocument/2006/relationships/ctrlProp" Target="../ctrlProps/ctrlProp450.xml"/><Relationship Id="rId22" Type="http://schemas.openxmlformats.org/officeDocument/2006/relationships/ctrlProp" Target="../ctrlProps/ctrlProp458.xml"/><Relationship Id="rId27" Type="http://schemas.openxmlformats.org/officeDocument/2006/relationships/ctrlProp" Target="../ctrlProps/ctrlProp463.xml"/><Relationship Id="rId30" Type="http://schemas.openxmlformats.org/officeDocument/2006/relationships/ctrlProp" Target="../ctrlProps/ctrlProp466.xml"/><Relationship Id="rId35" Type="http://schemas.openxmlformats.org/officeDocument/2006/relationships/ctrlProp" Target="../ctrlProps/ctrlProp471.xml"/><Relationship Id="rId43" Type="http://schemas.openxmlformats.org/officeDocument/2006/relationships/ctrlProp" Target="../ctrlProps/ctrlProp479.xml"/><Relationship Id="rId48" Type="http://schemas.openxmlformats.org/officeDocument/2006/relationships/ctrlProp" Target="../ctrlProps/ctrlProp484.xml"/><Relationship Id="rId8" Type="http://schemas.openxmlformats.org/officeDocument/2006/relationships/ctrlProp" Target="../ctrlProps/ctrlProp444.xml"/><Relationship Id="rId3" Type="http://schemas.openxmlformats.org/officeDocument/2006/relationships/vmlDrawing" Target="../drawings/vmlDrawing18.vml"/><Relationship Id="rId12" Type="http://schemas.openxmlformats.org/officeDocument/2006/relationships/ctrlProp" Target="../ctrlProps/ctrlProp448.xml"/><Relationship Id="rId17" Type="http://schemas.openxmlformats.org/officeDocument/2006/relationships/ctrlProp" Target="../ctrlProps/ctrlProp453.xml"/><Relationship Id="rId25" Type="http://schemas.openxmlformats.org/officeDocument/2006/relationships/ctrlProp" Target="../ctrlProps/ctrlProp461.xml"/><Relationship Id="rId33" Type="http://schemas.openxmlformats.org/officeDocument/2006/relationships/ctrlProp" Target="../ctrlProps/ctrlProp469.xml"/><Relationship Id="rId38" Type="http://schemas.openxmlformats.org/officeDocument/2006/relationships/ctrlProp" Target="../ctrlProps/ctrlProp474.xml"/><Relationship Id="rId46" Type="http://schemas.openxmlformats.org/officeDocument/2006/relationships/ctrlProp" Target="../ctrlProps/ctrlProp482.xml"/><Relationship Id="rId20" Type="http://schemas.openxmlformats.org/officeDocument/2006/relationships/ctrlProp" Target="../ctrlProps/ctrlProp456.xml"/><Relationship Id="rId41" Type="http://schemas.openxmlformats.org/officeDocument/2006/relationships/ctrlProp" Target="../ctrlProps/ctrlProp477.xml"/><Relationship Id="rId1" Type="http://schemas.openxmlformats.org/officeDocument/2006/relationships/printerSettings" Target="../printerSettings/printerSettings23.bin"/><Relationship Id="rId6" Type="http://schemas.openxmlformats.org/officeDocument/2006/relationships/ctrlProp" Target="../ctrlProps/ctrlProp442.xml"/></Relationships>
</file>

<file path=xl/worksheets/_rels/sheet24.xml.rels><?xml version="1.0" encoding="UTF-8" standalone="yes"?>
<Relationships xmlns="http://schemas.openxmlformats.org/package/2006/relationships"><Relationship Id="rId8" Type="http://schemas.openxmlformats.org/officeDocument/2006/relationships/ctrlProp" Target="../ctrlProps/ctrlProp490.xml"/><Relationship Id="rId13" Type="http://schemas.openxmlformats.org/officeDocument/2006/relationships/ctrlProp" Target="../ctrlProps/ctrlProp495.xml"/><Relationship Id="rId3" Type="http://schemas.openxmlformats.org/officeDocument/2006/relationships/vmlDrawing" Target="../drawings/vmlDrawing19.vml"/><Relationship Id="rId7" Type="http://schemas.openxmlformats.org/officeDocument/2006/relationships/ctrlProp" Target="../ctrlProps/ctrlProp489.xml"/><Relationship Id="rId12" Type="http://schemas.openxmlformats.org/officeDocument/2006/relationships/ctrlProp" Target="../ctrlProps/ctrlProp494.xml"/><Relationship Id="rId2" Type="http://schemas.openxmlformats.org/officeDocument/2006/relationships/drawing" Target="../drawings/drawing21.xml"/><Relationship Id="rId1" Type="http://schemas.openxmlformats.org/officeDocument/2006/relationships/printerSettings" Target="../printerSettings/printerSettings24.bin"/><Relationship Id="rId6" Type="http://schemas.openxmlformats.org/officeDocument/2006/relationships/ctrlProp" Target="../ctrlProps/ctrlProp488.xml"/><Relationship Id="rId11" Type="http://schemas.openxmlformats.org/officeDocument/2006/relationships/ctrlProp" Target="../ctrlProps/ctrlProp493.xml"/><Relationship Id="rId5" Type="http://schemas.openxmlformats.org/officeDocument/2006/relationships/ctrlProp" Target="../ctrlProps/ctrlProp487.xml"/><Relationship Id="rId15" Type="http://schemas.openxmlformats.org/officeDocument/2006/relationships/ctrlProp" Target="../ctrlProps/ctrlProp497.xml"/><Relationship Id="rId10" Type="http://schemas.openxmlformats.org/officeDocument/2006/relationships/ctrlProp" Target="../ctrlProps/ctrlProp492.xml"/><Relationship Id="rId4" Type="http://schemas.openxmlformats.org/officeDocument/2006/relationships/ctrlProp" Target="../ctrlProps/ctrlProp486.xml"/><Relationship Id="rId9" Type="http://schemas.openxmlformats.org/officeDocument/2006/relationships/ctrlProp" Target="../ctrlProps/ctrlProp491.xml"/><Relationship Id="rId14" Type="http://schemas.openxmlformats.org/officeDocument/2006/relationships/ctrlProp" Target="../ctrlProps/ctrlProp496.xml"/></Relationships>
</file>

<file path=xl/worksheets/_rels/sheet2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2.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23.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18" Type="http://schemas.openxmlformats.org/officeDocument/2006/relationships/ctrlProp" Target="../ctrlProps/ctrlProp30.xml"/><Relationship Id="rId3" Type="http://schemas.openxmlformats.org/officeDocument/2006/relationships/vmlDrawing" Target="../drawings/vmlDrawing2.vml"/><Relationship Id="rId21" Type="http://schemas.openxmlformats.org/officeDocument/2006/relationships/ctrlProp" Target="../ctrlProps/ctrlProp33.xml"/><Relationship Id="rId7" Type="http://schemas.openxmlformats.org/officeDocument/2006/relationships/ctrlProp" Target="../ctrlProps/ctrlProp19.xml"/><Relationship Id="rId12" Type="http://schemas.openxmlformats.org/officeDocument/2006/relationships/ctrlProp" Target="../ctrlProps/ctrlProp24.xml"/><Relationship Id="rId17" Type="http://schemas.openxmlformats.org/officeDocument/2006/relationships/ctrlProp" Target="../ctrlProps/ctrlProp29.xml"/><Relationship Id="rId2" Type="http://schemas.openxmlformats.org/officeDocument/2006/relationships/drawing" Target="../drawings/drawing3.xml"/><Relationship Id="rId16" Type="http://schemas.openxmlformats.org/officeDocument/2006/relationships/ctrlProp" Target="../ctrlProps/ctrlProp28.xml"/><Relationship Id="rId20" Type="http://schemas.openxmlformats.org/officeDocument/2006/relationships/ctrlProp" Target="../ctrlProps/ctrlProp32.xml"/><Relationship Id="rId1" Type="http://schemas.openxmlformats.org/officeDocument/2006/relationships/printerSettings" Target="../printerSettings/printerSettings4.bin"/><Relationship Id="rId6" Type="http://schemas.openxmlformats.org/officeDocument/2006/relationships/ctrlProp" Target="../ctrlProps/ctrlProp18.xml"/><Relationship Id="rId11" Type="http://schemas.openxmlformats.org/officeDocument/2006/relationships/ctrlProp" Target="../ctrlProps/ctrlProp23.xml"/><Relationship Id="rId5" Type="http://schemas.openxmlformats.org/officeDocument/2006/relationships/ctrlProp" Target="../ctrlProps/ctrlProp17.xml"/><Relationship Id="rId15" Type="http://schemas.openxmlformats.org/officeDocument/2006/relationships/ctrlProp" Target="../ctrlProps/ctrlProp27.xml"/><Relationship Id="rId10" Type="http://schemas.openxmlformats.org/officeDocument/2006/relationships/ctrlProp" Target="../ctrlProps/ctrlProp22.xml"/><Relationship Id="rId19" Type="http://schemas.openxmlformats.org/officeDocument/2006/relationships/ctrlProp" Target="../ctrlProps/ctrlProp31.xml"/><Relationship Id="rId4" Type="http://schemas.openxmlformats.org/officeDocument/2006/relationships/ctrlProp" Target="../ctrlProps/ctrlProp16.xml"/><Relationship Id="rId9" Type="http://schemas.openxmlformats.org/officeDocument/2006/relationships/ctrlProp" Target="../ctrlProps/ctrlProp21.xml"/><Relationship Id="rId14" Type="http://schemas.openxmlformats.org/officeDocument/2006/relationships/ctrlProp" Target="../ctrlProps/ctrlProp26.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8.xml"/><Relationship Id="rId3" Type="http://schemas.openxmlformats.org/officeDocument/2006/relationships/vmlDrawing" Target="../drawings/vmlDrawing3.vml"/><Relationship Id="rId7" Type="http://schemas.openxmlformats.org/officeDocument/2006/relationships/ctrlProp" Target="../ctrlProps/ctrlProp37.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36.xml"/><Relationship Id="rId5" Type="http://schemas.openxmlformats.org/officeDocument/2006/relationships/ctrlProp" Target="../ctrlProps/ctrlProp35.xml"/><Relationship Id="rId4"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48.xml"/><Relationship Id="rId18" Type="http://schemas.openxmlformats.org/officeDocument/2006/relationships/ctrlProp" Target="../ctrlProps/ctrlProp53.xml"/><Relationship Id="rId26" Type="http://schemas.openxmlformats.org/officeDocument/2006/relationships/ctrlProp" Target="../ctrlProps/ctrlProp61.xml"/><Relationship Id="rId3" Type="http://schemas.openxmlformats.org/officeDocument/2006/relationships/vmlDrawing" Target="../drawings/vmlDrawing4.vml"/><Relationship Id="rId21" Type="http://schemas.openxmlformats.org/officeDocument/2006/relationships/ctrlProp" Target="../ctrlProps/ctrlProp56.xml"/><Relationship Id="rId7" Type="http://schemas.openxmlformats.org/officeDocument/2006/relationships/ctrlProp" Target="../ctrlProps/ctrlProp42.xml"/><Relationship Id="rId12" Type="http://schemas.openxmlformats.org/officeDocument/2006/relationships/ctrlProp" Target="../ctrlProps/ctrlProp47.xml"/><Relationship Id="rId17" Type="http://schemas.openxmlformats.org/officeDocument/2006/relationships/ctrlProp" Target="../ctrlProps/ctrlProp52.xml"/><Relationship Id="rId25" Type="http://schemas.openxmlformats.org/officeDocument/2006/relationships/ctrlProp" Target="../ctrlProps/ctrlProp60.xml"/><Relationship Id="rId33" Type="http://schemas.openxmlformats.org/officeDocument/2006/relationships/ctrlProp" Target="../ctrlProps/ctrlProp68.xml"/><Relationship Id="rId2" Type="http://schemas.openxmlformats.org/officeDocument/2006/relationships/drawing" Target="../drawings/drawing5.xml"/><Relationship Id="rId16" Type="http://schemas.openxmlformats.org/officeDocument/2006/relationships/ctrlProp" Target="../ctrlProps/ctrlProp51.xml"/><Relationship Id="rId20" Type="http://schemas.openxmlformats.org/officeDocument/2006/relationships/ctrlProp" Target="../ctrlProps/ctrlProp55.xml"/><Relationship Id="rId29" Type="http://schemas.openxmlformats.org/officeDocument/2006/relationships/ctrlProp" Target="../ctrlProps/ctrlProp64.xml"/><Relationship Id="rId1" Type="http://schemas.openxmlformats.org/officeDocument/2006/relationships/printerSettings" Target="../printerSettings/printerSettings6.bin"/><Relationship Id="rId6" Type="http://schemas.openxmlformats.org/officeDocument/2006/relationships/ctrlProp" Target="../ctrlProps/ctrlProp41.xml"/><Relationship Id="rId11" Type="http://schemas.openxmlformats.org/officeDocument/2006/relationships/ctrlProp" Target="../ctrlProps/ctrlProp46.xml"/><Relationship Id="rId24" Type="http://schemas.openxmlformats.org/officeDocument/2006/relationships/ctrlProp" Target="../ctrlProps/ctrlProp59.xml"/><Relationship Id="rId32" Type="http://schemas.openxmlformats.org/officeDocument/2006/relationships/ctrlProp" Target="../ctrlProps/ctrlProp67.xml"/><Relationship Id="rId5" Type="http://schemas.openxmlformats.org/officeDocument/2006/relationships/ctrlProp" Target="../ctrlProps/ctrlProp40.xml"/><Relationship Id="rId15" Type="http://schemas.openxmlformats.org/officeDocument/2006/relationships/ctrlProp" Target="../ctrlProps/ctrlProp50.xml"/><Relationship Id="rId23" Type="http://schemas.openxmlformats.org/officeDocument/2006/relationships/ctrlProp" Target="../ctrlProps/ctrlProp58.xml"/><Relationship Id="rId28" Type="http://schemas.openxmlformats.org/officeDocument/2006/relationships/ctrlProp" Target="../ctrlProps/ctrlProp63.xml"/><Relationship Id="rId10" Type="http://schemas.openxmlformats.org/officeDocument/2006/relationships/ctrlProp" Target="../ctrlProps/ctrlProp45.xml"/><Relationship Id="rId19" Type="http://schemas.openxmlformats.org/officeDocument/2006/relationships/ctrlProp" Target="../ctrlProps/ctrlProp54.xml"/><Relationship Id="rId31" Type="http://schemas.openxmlformats.org/officeDocument/2006/relationships/ctrlProp" Target="../ctrlProps/ctrlProp66.xml"/><Relationship Id="rId4" Type="http://schemas.openxmlformats.org/officeDocument/2006/relationships/ctrlProp" Target="../ctrlProps/ctrlProp39.xml"/><Relationship Id="rId9" Type="http://schemas.openxmlformats.org/officeDocument/2006/relationships/ctrlProp" Target="../ctrlProps/ctrlProp44.xml"/><Relationship Id="rId14" Type="http://schemas.openxmlformats.org/officeDocument/2006/relationships/ctrlProp" Target="../ctrlProps/ctrlProp49.xml"/><Relationship Id="rId22" Type="http://schemas.openxmlformats.org/officeDocument/2006/relationships/ctrlProp" Target="../ctrlProps/ctrlProp57.xml"/><Relationship Id="rId27" Type="http://schemas.openxmlformats.org/officeDocument/2006/relationships/ctrlProp" Target="../ctrlProps/ctrlProp62.xml"/><Relationship Id="rId30" Type="http://schemas.openxmlformats.org/officeDocument/2006/relationships/ctrlProp" Target="../ctrlProps/ctrlProp65.xml"/><Relationship Id="rId8" Type="http://schemas.openxmlformats.org/officeDocument/2006/relationships/ctrlProp" Target="../ctrlProps/ctrlProp43.xml"/></Relationships>
</file>

<file path=xl/worksheets/_rels/sheet7.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39" Type="http://schemas.openxmlformats.org/officeDocument/2006/relationships/ctrlProp" Target="../ctrlProps/ctrlProp104.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38" Type="http://schemas.openxmlformats.org/officeDocument/2006/relationships/ctrlProp" Target="../ctrlProps/ctrlProp103.xml"/><Relationship Id="rId2" Type="http://schemas.openxmlformats.org/officeDocument/2006/relationships/drawing" Target="../drawings/drawing6.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7.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5.v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09.xml"/><Relationship Id="rId13" Type="http://schemas.openxmlformats.org/officeDocument/2006/relationships/ctrlProp" Target="../ctrlProps/ctrlProp114.xml"/><Relationship Id="rId18" Type="http://schemas.openxmlformats.org/officeDocument/2006/relationships/ctrlProp" Target="../ctrlProps/ctrlProp119.xml"/><Relationship Id="rId26" Type="http://schemas.openxmlformats.org/officeDocument/2006/relationships/ctrlProp" Target="../ctrlProps/ctrlProp127.xml"/><Relationship Id="rId3" Type="http://schemas.openxmlformats.org/officeDocument/2006/relationships/vmlDrawing" Target="../drawings/vmlDrawing6.vml"/><Relationship Id="rId21" Type="http://schemas.openxmlformats.org/officeDocument/2006/relationships/ctrlProp" Target="../ctrlProps/ctrlProp122.xml"/><Relationship Id="rId7" Type="http://schemas.openxmlformats.org/officeDocument/2006/relationships/ctrlProp" Target="../ctrlProps/ctrlProp108.xml"/><Relationship Id="rId12" Type="http://schemas.openxmlformats.org/officeDocument/2006/relationships/ctrlProp" Target="../ctrlProps/ctrlProp113.xml"/><Relationship Id="rId17" Type="http://schemas.openxmlformats.org/officeDocument/2006/relationships/ctrlProp" Target="../ctrlProps/ctrlProp118.xml"/><Relationship Id="rId25" Type="http://schemas.openxmlformats.org/officeDocument/2006/relationships/ctrlProp" Target="../ctrlProps/ctrlProp126.xml"/><Relationship Id="rId2" Type="http://schemas.openxmlformats.org/officeDocument/2006/relationships/drawing" Target="../drawings/drawing7.xml"/><Relationship Id="rId16" Type="http://schemas.openxmlformats.org/officeDocument/2006/relationships/ctrlProp" Target="../ctrlProps/ctrlProp117.xml"/><Relationship Id="rId20" Type="http://schemas.openxmlformats.org/officeDocument/2006/relationships/ctrlProp" Target="../ctrlProps/ctrlProp121.xml"/><Relationship Id="rId1" Type="http://schemas.openxmlformats.org/officeDocument/2006/relationships/printerSettings" Target="../printerSettings/printerSettings8.bin"/><Relationship Id="rId6" Type="http://schemas.openxmlformats.org/officeDocument/2006/relationships/ctrlProp" Target="../ctrlProps/ctrlProp107.xml"/><Relationship Id="rId11" Type="http://schemas.openxmlformats.org/officeDocument/2006/relationships/ctrlProp" Target="../ctrlProps/ctrlProp112.xml"/><Relationship Id="rId24" Type="http://schemas.openxmlformats.org/officeDocument/2006/relationships/ctrlProp" Target="../ctrlProps/ctrlProp125.xml"/><Relationship Id="rId5" Type="http://schemas.openxmlformats.org/officeDocument/2006/relationships/ctrlProp" Target="../ctrlProps/ctrlProp106.xml"/><Relationship Id="rId15" Type="http://schemas.openxmlformats.org/officeDocument/2006/relationships/ctrlProp" Target="../ctrlProps/ctrlProp116.xml"/><Relationship Id="rId23" Type="http://schemas.openxmlformats.org/officeDocument/2006/relationships/ctrlProp" Target="../ctrlProps/ctrlProp124.xml"/><Relationship Id="rId10" Type="http://schemas.openxmlformats.org/officeDocument/2006/relationships/ctrlProp" Target="../ctrlProps/ctrlProp111.xml"/><Relationship Id="rId19" Type="http://schemas.openxmlformats.org/officeDocument/2006/relationships/ctrlProp" Target="../ctrlProps/ctrlProp120.xml"/><Relationship Id="rId4" Type="http://schemas.openxmlformats.org/officeDocument/2006/relationships/ctrlProp" Target="../ctrlProps/ctrlProp105.xml"/><Relationship Id="rId9" Type="http://schemas.openxmlformats.org/officeDocument/2006/relationships/ctrlProp" Target="../ctrlProps/ctrlProp110.xml"/><Relationship Id="rId14" Type="http://schemas.openxmlformats.org/officeDocument/2006/relationships/ctrlProp" Target="../ctrlProps/ctrlProp115.xml"/><Relationship Id="rId22" Type="http://schemas.openxmlformats.org/officeDocument/2006/relationships/ctrlProp" Target="../ctrlProps/ctrlProp123.xml"/><Relationship Id="rId27" Type="http://schemas.openxmlformats.org/officeDocument/2006/relationships/ctrlProp" Target="../ctrlProps/ctrlProp128.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133.xml"/><Relationship Id="rId13" Type="http://schemas.openxmlformats.org/officeDocument/2006/relationships/ctrlProp" Target="../ctrlProps/ctrlProp138.xml"/><Relationship Id="rId18" Type="http://schemas.openxmlformats.org/officeDocument/2006/relationships/ctrlProp" Target="../ctrlProps/ctrlProp143.xml"/><Relationship Id="rId26" Type="http://schemas.openxmlformats.org/officeDocument/2006/relationships/ctrlProp" Target="../ctrlProps/ctrlProp151.xml"/><Relationship Id="rId3" Type="http://schemas.openxmlformats.org/officeDocument/2006/relationships/vmlDrawing" Target="../drawings/vmlDrawing7.vml"/><Relationship Id="rId21" Type="http://schemas.openxmlformats.org/officeDocument/2006/relationships/ctrlProp" Target="../ctrlProps/ctrlProp146.xml"/><Relationship Id="rId7" Type="http://schemas.openxmlformats.org/officeDocument/2006/relationships/ctrlProp" Target="../ctrlProps/ctrlProp132.xml"/><Relationship Id="rId12" Type="http://schemas.openxmlformats.org/officeDocument/2006/relationships/ctrlProp" Target="../ctrlProps/ctrlProp137.xml"/><Relationship Id="rId17" Type="http://schemas.openxmlformats.org/officeDocument/2006/relationships/ctrlProp" Target="../ctrlProps/ctrlProp142.xml"/><Relationship Id="rId25" Type="http://schemas.openxmlformats.org/officeDocument/2006/relationships/ctrlProp" Target="../ctrlProps/ctrlProp150.xml"/><Relationship Id="rId2" Type="http://schemas.openxmlformats.org/officeDocument/2006/relationships/drawing" Target="../drawings/drawing8.xml"/><Relationship Id="rId16" Type="http://schemas.openxmlformats.org/officeDocument/2006/relationships/ctrlProp" Target="../ctrlProps/ctrlProp141.xml"/><Relationship Id="rId20" Type="http://schemas.openxmlformats.org/officeDocument/2006/relationships/ctrlProp" Target="../ctrlProps/ctrlProp145.xml"/><Relationship Id="rId1" Type="http://schemas.openxmlformats.org/officeDocument/2006/relationships/printerSettings" Target="../printerSettings/printerSettings9.bin"/><Relationship Id="rId6" Type="http://schemas.openxmlformats.org/officeDocument/2006/relationships/ctrlProp" Target="../ctrlProps/ctrlProp131.xml"/><Relationship Id="rId11" Type="http://schemas.openxmlformats.org/officeDocument/2006/relationships/ctrlProp" Target="../ctrlProps/ctrlProp136.xml"/><Relationship Id="rId24" Type="http://schemas.openxmlformats.org/officeDocument/2006/relationships/ctrlProp" Target="../ctrlProps/ctrlProp149.xml"/><Relationship Id="rId5" Type="http://schemas.openxmlformats.org/officeDocument/2006/relationships/ctrlProp" Target="../ctrlProps/ctrlProp130.xml"/><Relationship Id="rId15" Type="http://schemas.openxmlformats.org/officeDocument/2006/relationships/ctrlProp" Target="../ctrlProps/ctrlProp140.xml"/><Relationship Id="rId23" Type="http://schemas.openxmlformats.org/officeDocument/2006/relationships/ctrlProp" Target="../ctrlProps/ctrlProp148.xml"/><Relationship Id="rId10" Type="http://schemas.openxmlformats.org/officeDocument/2006/relationships/ctrlProp" Target="../ctrlProps/ctrlProp135.xml"/><Relationship Id="rId19" Type="http://schemas.openxmlformats.org/officeDocument/2006/relationships/ctrlProp" Target="../ctrlProps/ctrlProp144.xml"/><Relationship Id="rId4" Type="http://schemas.openxmlformats.org/officeDocument/2006/relationships/ctrlProp" Target="../ctrlProps/ctrlProp129.xml"/><Relationship Id="rId9" Type="http://schemas.openxmlformats.org/officeDocument/2006/relationships/ctrlProp" Target="../ctrlProps/ctrlProp134.xml"/><Relationship Id="rId14" Type="http://schemas.openxmlformats.org/officeDocument/2006/relationships/ctrlProp" Target="../ctrlProps/ctrlProp139.xml"/><Relationship Id="rId22" Type="http://schemas.openxmlformats.org/officeDocument/2006/relationships/ctrlProp" Target="../ctrlProps/ctrlProp147.xml"/><Relationship Id="rId27" Type="http://schemas.openxmlformats.org/officeDocument/2006/relationships/ctrlProp" Target="../ctrlProps/ctrlProp15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ABC9C0-7006-4696-939C-F1D5D12CD89A}">
  <dimension ref="A1:M30"/>
  <sheetViews>
    <sheetView showGridLines="0" tabSelected="1" zoomScaleNormal="100" workbookViewId="0">
      <pane ySplit="1" topLeftCell="A2" activePane="bottomLeft" state="frozen"/>
      <selection activeCell="B3" sqref="B3:L4"/>
      <selection pane="bottomLeft" activeCell="B6" sqref="B6:C12"/>
    </sheetView>
  </sheetViews>
  <sheetFormatPr defaultColWidth="8.88671875" defaultRowHeight="13.8" x14ac:dyDescent="0.25"/>
  <cols>
    <col min="1" max="1" width="8.88671875" style="7"/>
    <col min="2" max="2" width="14.44140625" style="7" customWidth="1"/>
    <col min="3" max="3" width="49.44140625" style="7" customWidth="1"/>
    <col min="4" max="4" width="3.88671875" style="7" customWidth="1"/>
    <col min="5" max="5" width="0.88671875" style="7" customWidth="1"/>
    <col min="6" max="6" width="3.88671875" style="7" customWidth="1"/>
    <col min="7" max="10" width="20.44140625" style="7" customWidth="1"/>
    <col min="11" max="16384" width="8.88671875" style="7"/>
  </cols>
  <sheetData>
    <row r="1" spans="1:13" ht="35.1" customHeight="1" x14ac:dyDescent="0.25">
      <c r="A1" s="119"/>
      <c r="B1" s="119"/>
      <c r="C1" s="119"/>
      <c r="D1" s="119"/>
      <c r="E1" s="119"/>
      <c r="F1" s="119"/>
      <c r="G1" s="119"/>
      <c r="H1" s="119"/>
      <c r="I1" s="119"/>
      <c r="J1" s="119"/>
      <c r="K1" s="119"/>
      <c r="L1" s="119"/>
    </row>
    <row r="3" spans="1:13" ht="16.350000000000001" customHeight="1" x14ac:dyDescent="0.25">
      <c r="B3" s="120" t="s">
        <v>0</v>
      </c>
      <c r="C3" s="120"/>
      <c r="D3" s="48"/>
      <c r="E3" s="51"/>
      <c r="G3" s="120" t="s">
        <v>1</v>
      </c>
      <c r="H3" s="120"/>
      <c r="I3" s="120"/>
      <c r="J3" s="120"/>
      <c r="K3" s="49"/>
      <c r="L3" s="49"/>
      <c r="M3" s="49"/>
    </row>
    <row r="4" spans="1:13" ht="16.350000000000001" customHeight="1" x14ac:dyDescent="0.25">
      <c r="B4" s="121"/>
      <c r="C4" s="121"/>
      <c r="D4" s="48"/>
      <c r="E4" s="51"/>
      <c r="G4" s="121"/>
      <c r="H4" s="121"/>
      <c r="I4" s="121"/>
      <c r="J4" s="121"/>
    </row>
    <row r="5" spans="1:13" ht="16.350000000000001" customHeight="1" x14ac:dyDescent="0.25">
      <c r="B5" s="48"/>
      <c r="C5" s="48"/>
      <c r="D5" s="48"/>
      <c r="E5" s="51"/>
    </row>
    <row r="6" spans="1:13" ht="16.350000000000001" customHeight="1" x14ac:dyDescent="0.25">
      <c r="B6" s="133" t="s">
        <v>2</v>
      </c>
      <c r="C6" s="133"/>
      <c r="D6" s="79"/>
      <c r="E6" s="51"/>
      <c r="G6" s="127" t="s">
        <v>3</v>
      </c>
      <c r="H6" s="127"/>
      <c r="I6" s="127"/>
      <c r="J6" s="127"/>
      <c r="K6" s="50"/>
      <c r="L6" s="50"/>
      <c r="M6" s="50"/>
    </row>
    <row r="7" spans="1:13" ht="16.350000000000001" customHeight="1" x14ac:dyDescent="0.25">
      <c r="B7" s="133"/>
      <c r="C7" s="133"/>
      <c r="D7" s="79"/>
      <c r="E7" s="51"/>
      <c r="G7" s="127"/>
      <c r="H7" s="127"/>
      <c r="I7" s="127"/>
      <c r="J7" s="127"/>
      <c r="K7" s="50"/>
      <c r="L7" s="50"/>
      <c r="M7" s="50"/>
    </row>
    <row r="8" spans="1:13" ht="16.350000000000001" customHeight="1" x14ac:dyDescent="0.25">
      <c r="B8" s="133"/>
      <c r="C8" s="133"/>
      <c r="D8" s="79"/>
      <c r="E8" s="51"/>
      <c r="G8" s="127"/>
      <c r="H8" s="127"/>
      <c r="I8" s="127"/>
      <c r="J8" s="127"/>
      <c r="K8" s="8"/>
      <c r="L8" s="8"/>
      <c r="M8" s="8"/>
    </row>
    <row r="9" spans="1:13" ht="16.350000000000001" customHeight="1" x14ac:dyDescent="0.25">
      <c r="B9" s="133"/>
      <c r="C9" s="133"/>
      <c r="D9" s="79"/>
      <c r="E9" s="51"/>
      <c r="G9" s="80"/>
      <c r="H9" s="80"/>
      <c r="I9" s="80"/>
      <c r="J9" s="80"/>
    </row>
    <row r="10" spans="1:13" ht="16.350000000000001" customHeight="1" x14ac:dyDescent="0.25">
      <c r="B10" s="133"/>
      <c r="C10" s="133"/>
      <c r="D10" s="79"/>
      <c r="E10" s="51"/>
      <c r="G10" s="106" t="s">
        <v>4</v>
      </c>
      <c r="H10" s="83" t="s">
        <v>5</v>
      </c>
      <c r="I10" s="84" t="s">
        <v>6</v>
      </c>
      <c r="J10" s="85" t="s">
        <v>7</v>
      </c>
    </row>
    <row r="11" spans="1:13" ht="18.600000000000001" customHeight="1" x14ac:dyDescent="0.25">
      <c r="B11" s="133"/>
      <c r="C11" s="133"/>
      <c r="D11" s="79"/>
      <c r="E11" s="51"/>
      <c r="G11" s="131" t="s">
        <v>8</v>
      </c>
      <c r="H11" s="131" t="s">
        <v>9</v>
      </c>
      <c r="I11" s="131" t="s">
        <v>10</v>
      </c>
      <c r="J11" s="128" t="s">
        <v>11</v>
      </c>
    </row>
    <row r="12" spans="1:13" ht="18.600000000000001" customHeight="1" x14ac:dyDescent="0.25">
      <c r="B12" s="133"/>
      <c r="C12" s="133"/>
      <c r="D12" s="47"/>
      <c r="E12" s="51"/>
      <c r="G12" s="131"/>
      <c r="H12" s="131"/>
      <c r="I12" s="131"/>
      <c r="J12" s="129"/>
    </row>
    <row r="13" spans="1:13" ht="22.35" customHeight="1" x14ac:dyDescent="0.25">
      <c r="B13" s="132" t="s">
        <v>12</v>
      </c>
      <c r="C13" s="132"/>
      <c r="D13" s="47"/>
      <c r="E13" s="51"/>
      <c r="G13" s="131"/>
      <c r="H13" s="131"/>
      <c r="I13" s="131"/>
      <c r="J13" s="130"/>
    </row>
    <row r="14" spans="1:13" ht="18" customHeight="1" x14ac:dyDescent="0.25">
      <c r="B14" s="132"/>
      <c r="C14" s="132"/>
      <c r="D14" s="47"/>
      <c r="E14" s="51"/>
    </row>
    <row r="15" spans="1:13" ht="18" customHeight="1" x14ac:dyDescent="0.25">
      <c r="B15" s="117"/>
      <c r="C15" s="117"/>
      <c r="D15" s="47"/>
      <c r="E15" s="51"/>
      <c r="G15" s="127" t="s">
        <v>13</v>
      </c>
      <c r="H15" s="127"/>
      <c r="I15" s="127"/>
      <c r="J15" s="127"/>
    </row>
    <row r="16" spans="1:13" ht="16.350000000000001" customHeight="1" x14ac:dyDescent="0.25">
      <c r="B16" s="122" t="s">
        <v>14</v>
      </c>
      <c r="C16" s="81" t="s">
        <v>15</v>
      </c>
      <c r="D16" s="17"/>
      <c r="E16" s="51"/>
      <c r="G16" s="127"/>
      <c r="H16" s="127"/>
      <c r="I16" s="127"/>
      <c r="J16" s="127"/>
    </row>
    <row r="17" spans="2:10" ht="16.350000000000001" customHeight="1" x14ac:dyDescent="0.25">
      <c r="B17" s="123"/>
      <c r="C17" s="81" t="s">
        <v>16</v>
      </c>
      <c r="D17" s="17"/>
      <c r="E17" s="51"/>
      <c r="G17" s="127"/>
      <c r="H17" s="127"/>
      <c r="I17" s="127"/>
      <c r="J17" s="127"/>
    </row>
    <row r="18" spans="2:10" ht="16.350000000000001" customHeight="1" x14ac:dyDescent="0.25">
      <c r="B18" s="124" t="s">
        <v>17</v>
      </c>
      <c r="C18" s="81" t="s">
        <v>18</v>
      </c>
      <c r="D18" s="17"/>
      <c r="E18" s="51"/>
      <c r="H18" s="80"/>
      <c r="I18" s="80"/>
      <c r="J18" s="80"/>
    </row>
    <row r="19" spans="2:10" x14ac:dyDescent="0.25">
      <c r="B19" s="125"/>
      <c r="C19" s="81" t="s">
        <v>19</v>
      </c>
      <c r="D19" s="17"/>
      <c r="E19" s="51"/>
      <c r="G19" s="127" t="s">
        <v>20</v>
      </c>
      <c r="H19" s="127"/>
      <c r="I19" s="127"/>
      <c r="J19" s="127"/>
    </row>
    <row r="20" spans="2:10" x14ac:dyDescent="0.25">
      <c r="B20" s="125"/>
      <c r="C20" s="81" t="s">
        <v>21</v>
      </c>
      <c r="D20" s="17"/>
      <c r="E20" s="51"/>
      <c r="G20" s="127"/>
      <c r="H20" s="127"/>
      <c r="I20" s="127"/>
      <c r="J20" s="127"/>
    </row>
    <row r="21" spans="2:10" ht="13.65" customHeight="1" x14ac:dyDescent="0.25">
      <c r="B21" s="125"/>
      <c r="C21" s="81" t="s">
        <v>22</v>
      </c>
      <c r="D21" s="17"/>
      <c r="E21" s="51"/>
      <c r="G21" s="127"/>
      <c r="H21" s="127"/>
      <c r="I21" s="127"/>
      <c r="J21" s="127"/>
    </row>
    <row r="22" spans="2:10" x14ac:dyDescent="0.25">
      <c r="B22" s="125"/>
      <c r="C22" s="81" t="s">
        <v>23</v>
      </c>
      <c r="D22" s="17"/>
      <c r="E22" s="51"/>
      <c r="G22" s="80"/>
      <c r="H22" s="80"/>
      <c r="I22" s="80"/>
    </row>
    <row r="23" spans="2:10" x14ac:dyDescent="0.25">
      <c r="B23" s="125"/>
      <c r="C23" s="81" t="s">
        <v>24</v>
      </c>
      <c r="D23" s="17"/>
      <c r="E23" s="51"/>
    </row>
    <row r="24" spans="2:10" x14ac:dyDescent="0.25">
      <c r="B24" s="126"/>
      <c r="C24" s="82" t="s">
        <v>25</v>
      </c>
      <c r="D24" s="17"/>
      <c r="E24" s="51"/>
      <c r="G24" s="102" t="s">
        <v>26</v>
      </c>
    </row>
    <row r="27" spans="2:10" ht="13.65" customHeight="1" x14ac:dyDescent="0.25">
      <c r="B27" s="134" t="s">
        <v>27</v>
      </c>
      <c r="C27" s="134"/>
      <c r="D27" s="134"/>
      <c r="E27" s="134"/>
      <c r="F27" s="134"/>
      <c r="G27" s="134"/>
      <c r="H27" s="134"/>
      <c r="I27" s="134"/>
      <c r="J27" s="134"/>
    </row>
    <row r="28" spans="2:10" x14ac:dyDescent="0.25">
      <c r="B28" s="134"/>
      <c r="C28" s="134"/>
      <c r="D28" s="134"/>
      <c r="E28" s="134"/>
      <c r="F28" s="134"/>
      <c r="G28" s="134"/>
      <c r="H28" s="134"/>
      <c r="I28" s="134"/>
      <c r="J28" s="134"/>
    </row>
    <row r="29" spans="2:10" x14ac:dyDescent="0.25">
      <c r="B29" s="114"/>
      <c r="C29" s="135" t="s">
        <v>28</v>
      </c>
      <c r="D29" s="135"/>
      <c r="E29" s="135"/>
      <c r="F29" s="135"/>
      <c r="G29" s="135"/>
      <c r="H29" s="135"/>
      <c r="I29" s="135"/>
      <c r="J29" s="114"/>
    </row>
    <row r="30" spans="2:10" x14ac:dyDescent="0.25">
      <c r="B30" s="114"/>
      <c r="C30" s="135" t="s">
        <v>29</v>
      </c>
      <c r="D30" s="135"/>
      <c r="E30" s="135"/>
      <c r="F30" s="135"/>
      <c r="G30" s="135"/>
      <c r="H30" s="135"/>
      <c r="I30" s="135"/>
      <c r="J30" s="114"/>
    </row>
  </sheetData>
  <mergeCells count="17">
    <mergeCell ref="B27:J28"/>
    <mergeCell ref="C29:I29"/>
    <mergeCell ref="C30:I30"/>
    <mergeCell ref="G15:J17"/>
    <mergeCell ref="G19:J21"/>
    <mergeCell ref="A1:L1"/>
    <mergeCell ref="B3:C4"/>
    <mergeCell ref="B16:B17"/>
    <mergeCell ref="B18:B24"/>
    <mergeCell ref="G3:J4"/>
    <mergeCell ref="G6:J8"/>
    <mergeCell ref="J11:J13"/>
    <mergeCell ref="G11:G13"/>
    <mergeCell ref="H11:H13"/>
    <mergeCell ref="I11:I13"/>
    <mergeCell ref="B13:C14"/>
    <mergeCell ref="B6:C12"/>
  </mergeCells>
  <hyperlinks>
    <hyperlink ref="C16" location="I.A!A1" display="A. Political, legal and regulatory structures" xr:uid="{847DC19A-0480-46D1-B9A1-B617555B1974}"/>
    <hyperlink ref="C17" location="I.B!A1" display="B. Structure and organisation of the laboratory network" xr:uid="{CB2769F7-69DC-4B82-B32A-085A696951BB}"/>
    <hyperlink ref="C18" location="I.C!A1" display="C. Coverage and availability" xr:uid="{7D2FEC2B-EF21-4260-99FC-4FF4CEA53CDB}"/>
    <hyperlink ref="C19" location="I.D!A1" display="D. Lab Information Systems" xr:uid="{B493D264-F490-425A-9232-0CEA9F286A2B}"/>
    <hyperlink ref="C20" location="I.E!A1" display="E. Infrastucture and equipment" xr:uid="{9543DFAF-14CC-44B4-9DB2-9E75FD9054CD}"/>
    <hyperlink ref="C21" location="I.F!A1" display="F. Quality management" xr:uid="{2ECE4676-CE42-4EA7-8BD9-ABE28FD072FF}"/>
    <hyperlink ref="C22" location="I.G!A1" display="G. Human Resources" xr:uid="{A5628903-61F5-4682-B027-5266A2D39FA2}"/>
    <hyperlink ref="C23" location="I.H!A1" display="H. Biosafety and biosecurity" xr:uid="{17CE5668-2EB5-430B-994D-DD24337A42D2}"/>
    <hyperlink ref="C24" location="I.I!A1" display="I. Priority Diseases" xr:uid="{8C302A77-CD82-4D0F-A35E-242038982596}"/>
    <hyperlink ref="G24" location="Start!B2" display="Click here to get started →" xr:uid="{2656DA0A-827E-4693-921E-525CAAC6435D}"/>
    <hyperlink ref="C16:C24" location="Start!A1" display="A. Political, legal and regulatory structures" xr:uid="{A038530B-63B4-4287-AD1C-D01929C9FF9F}"/>
    <hyperlink ref="C30:I30" r:id="rId1" display="2. A new matrix for scoring the functionality of national laboratory networks in Africa: introducing the LABNET scorecard (AJLM, 2016)" xr:uid="{79E43790-7FC6-4AAA-A6F3-07A636D6D57C}"/>
    <hyperlink ref="C29:I29" r:id="rId2" display="1. Settling the Score: How a Laboratory Network Assessment Tool Can be Used to Score Functionality" xr:uid="{3170828A-9CA2-45B9-9643-227D5A079F17}"/>
  </hyperlinks>
  <pageMargins left="0.7" right="0.7" top="0.75" bottom="0.75" header="0.3" footer="0.3"/>
  <pageSetup paperSize="9" orientation="portrait"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78CB930E-0439-44D6-9623-DAE608593D3C}">
          <x14:formula1>
            <xm:f>Sc.CountryList!$B$2:$B$242</xm:f>
          </x14:formula1>
          <xm:sqref>D14:D15</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5C0A6-29BE-4431-8402-1C39D950B3FA}">
  <sheetPr codeName="Sheet7">
    <tabColor theme="8"/>
  </sheetPr>
  <dimension ref="A1:F17"/>
  <sheetViews>
    <sheetView showGridLines="0" zoomScaleNormal="100" workbookViewId="0">
      <pane ySplit="1" topLeftCell="A2" activePane="bottomLeft" state="frozen"/>
      <selection activeCell="B22" sqref="B22:Q22"/>
      <selection pane="bottomLeft" activeCell="B3" sqref="B3:D3"/>
    </sheetView>
  </sheetViews>
  <sheetFormatPr defaultColWidth="8.88671875" defaultRowHeight="13.8" x14ac:dyDescent="0.25"/>
  <cols>
    <col min="1" max="1" width="7.109375" style="7" customWidth="1"/>
    <col min="2" max="2" width="5.109375" style="7" customWidth="1"/>
    <col min="3" max="3" width="66" style="7" customWidth="1"/>
    <col min="4" max="4" width="11.109375" style="7" customWidth="1"/>
    <col min="5" max="16384" width="8.88671875" style="7"/>
  </cols>
  <sheetData>
    <row r="1" spans="1:6" ht="35.1" customHeight="1" x14ac:dyDescent="0.25">
      <c r="A1" s="155"/>
      <c r="B1" s="155"/>
      <c r="C1" s="155"/>
      <c r="D1" s="155"/>
      <c r="E1" s="155"/>
      <c r="F1" s="155"/>
    </row>
    <row r="3" spans="1:6" ht="34.35" customHeight="1" thickBot="1" x14ac:dyDescent="0.3">
      <c r="B3" s="154" t="s">
        <v>23</v>
      </c>
      <c r="C3" s="154"/>
      <c r="D3" s="154"/>
    </row>
    <row r="4" spans="1:6" ht="24" customHeight="1" x14ac:dyDescent="0.25">
      <c r="B4" s="157" t="str">
        <f>IF(Sc.StartSelect!$D$19=TRUE,"Module selected for inclusion. Please select a response for all questions.",IF(OR(Sc.StartSelect!$D$19=FALSE,Sc.StartSelect!$D$19=""),"Module not selected for inclusion"))</f>
        <v>Module not selected for inclusion</v>
      </c>
      <c r="C4" s="157"/>
      <c r="D4" s="157"/>
    </row>
    <row r="6" spans="1:6" x14ac:dyDescent="0.25">
      <c r="B6" s="152" t="s">
        <v>225</v>
      </c>
      <c r="C6" s="153" t="s">
        <v>226</v>
      </c>
      <c r="D6" s="153"/>
    </row>
    <row r="7" spans="1:6" x14ac:dyDescent="0.25">
      <c r="B7" s="152"/>
      <c r="C7" s="153"/>
      <c r="D7" s="153"/>
    </row>
    <row r="8" spans="1:6" x14ac:dyDescent="0.25">
      <c r="C8" s="117"/>
      <c r="D8" s="117"/>
    </row>
    <row r="9" spans="1:6" ht="27.6" x14ac:dyDescent="0.25">
      <c r="B9" s="5">
        <v>1</v>
      </c>
      <c r="C9" s="2" t="s">
        <v>227</v>
      </c>
      <c r="D9" s="9"/>
    </row>
    <row r="10" spans="1:6" ht="41.4" x14ac:dyDescent="0.25">
      <c r="B10" s="6">
        <v>2</v>
      </c>
      <c r="C10" s="2" t="s">
        <v>228</v>
      </c>
      <c r="D10" s="9"/>
    </row>
    <row r="11" spans="1:6" ht="41.4" x14ac:dyDescent="0.25">
      <c r="B11" s="3">
        <v>3</v>
      </c>
      <c r="C11" s="2" t="s">
        <v>229</v>
      </c>
      <c r="D11" s="9"/>
    </row>
    <row r="12" spans="1:6" ht="27.6" x14ac:dyDescent="0.25">
      <c r="B12" s="4">
        <v>4</v>
      </c>
      <c r="C12" s="1" t="s">
        <v>230</v>
      </c>
      <c r="D12" s="9"/>
    </row>
    <row r="13" spans="1:6" ht="41.4" x14ac:dyDescent="0.25">
      <c r="B13" s="10">
        <v>5</v>
      </c>
      <c r="C13" s="1" t="s">
        <v>231</v>
      </c>
      <c r="D13" s="9"/>
    </row>
    <row r="15" spans="1:6" ht="14.4" thickBot="1" x14ac:dyDescent="0.3">
      <c r="B15" s="11"/>
      <c r="C15" s="11"/>
      <c r="D15" s="11"/>
    </row>
    <row r="16" spans="1:6" x14ac:dyDescent="0.25">
      <c r="C16" s="111" t="str">
        <f>IF(Sc.InputSelect!D27=1,"A response is missing for 1 question",IF(Sc.InputSelect!D27&gt;1,CONCATENATE("A response is missing for ",Sc.InputSelect!D24," questions")," "))</f>
        <v>A response is missing for 1 question</v>
      </c>
    </row>
    <row r="17" spans="3:3" ht="27.6" customHeight="1" x14ac:dyDescent="0.25">
      <c r="C17" s="56" t="s">
        <v>82</v>
      </c>
    </row>
  </sheetData>
  <sheetProtection sheet="1" objects="1" scenarios="1"/>
  <mergeCells count="5">
    <mergeCell ref="A1:F1"/>
    <mergeCell ref="B3:D3"/>
    <mergeCell ref="B6:B7"/>
    <mergeCell ref="C6:D7"/>
    <mergeCell ref="B4:D4"/>
  </mergeCells>
  <conditionalFormatting sqref="B4:D4">
    <cfRule type="cellIs" dxfId="365" priority="1" operator="equal">
      <formula>"Module not selected for inclusion"</formula>
    </cfRule>
  </conditionalFormatting>
  <hyperlinks>
    <hyperlink ref="C17" location="I.H!B3" display="Continue to the next topic →" xr:uid="{10B53DA4-3F5C-44CB-9A5C-E4A2FA6CB137}"/>
  </hyperlink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Group Box 1">
              <controlPr defaultSize="0" autoFill="0" autoPict="0">
                <anchor moveWithCells="1">
                  <from>
                    <xdr:col>3</xdr:col>
                    <xdr:colOff>0</xdr:colOff>
                    <xdr:row>8</xdr:row>
                    <xdr:rowOff>0</xdr:rowOff>
                  </from>
                  <to>
                    <xdr:col>4</xdr:col>
                    <xdr:colOff>0</xdr:colOff>
                    <xdr:row>13</xdr:row>
                    <xdr:rowOff>15240</xdr:rowOff>
                  </to>
                </anchor>
              </controlPr>
            </control>
          </mc:Choice>
        </mc:AlternateContent>
        <mc:AlternateContent xmlns:mc="http://schemas.openxmlformats.org/markup-compatibility/2006">
          <mc:Choice Requires="x14">
            <control shapeId="7170" r:id="rId5" name="Option Button 2">
              <controlPr defaultSize="0" autoFill="0" autoLine="0" autoPict="0">
                <anchor moveWithCells="1">
                  <from>
                    <xdr:col>3</xdr:col>
                    <xdr:colOff>60960</xdr:colOff>
                    <xdr:row>8</xdr:row>
                    <xdr:rowOff>22860</xdr:rowOff>
                  </from>
                  <to>
                    <xdr:col>3</xdr:col>
                    <xdr:colOff>739140</xdr:colOff>
                    <xdr:row>8</xdr:row>
                    <xdr:rowOff>327660</xdr:rowOff>
                  </to>
                </anchor>
              </controlPr>
            </control>
          </mc:Choice>
        </mc:AlternateContent>
        <mc:AlternateContent xmlns:mc="http://schemas.openxmlformats.org/markup-compatibility/2006">
          <mc:Choice Requires="x14">
            <control shapeId="7171" r:id="rId6" name="Option Button 3">
              <controlPr defaultSize="0" autoFill="0" autoLine="0" autoPict="0">
                <anchor moveWithCells="1">
                  <from>
                    <xdr:col>3</xdr:col>
                    <xdr:colOff>60960</xdr:colOff>
                    <xdr:row>9</xdr:row>
                    <xdr:rowOff>38100</xdr:rowOff>
                  </from>
                  <to>
                    <xdr:col>3</xdr:col>
                    <xdr:colOff>739140</xdr:colOff>
                    <xdr:row>10</xdr:row>
                    <xdr:rowOff>0</xdr:rowOff>
                  </to>
                </anchor>
              </controlPr>
            </control>
          </mc:Choice>
        </mc:AlternateContent>
        <mc:AlternateContent xmlns:mc="http://schemas.openxmlformats.org/markup-compatibility/2006">
          <mc:Choice Requires="x14">
            <control shapeId="7172" r:id="rId7" name="Option Button 4">
              <controlPr defaultSize="0" autoFill="0" autoLine="0" autoPict="0">
                <anchor moveWithCells="1">
                  <from>
                    <xdr:col>3</xdr:col>
                    <xdr:colOff>60960</xdr:colOff>
                    <xdr:row>10</xdr:row>
                    <xdr:rowOff>38100</xdr:rowOff>
                  </from>
                  <to>
                    <xdr:col>3</xdr:col>
                    <xdr:colOff>739140</xdr:colOff>
                    <xdr:row>10</xdr:row>
                    <xdr:rowOff>510540</xdr:rowOff>
                  </to>
                </anchor>
              </controlPr>
            </control>
          </mc:Choice>
        </mc:AlternateContent>
        <mc:AlternateContent xmlns:mc="http://schemas.openxmlformats.org/markup-compatibility/2006">
          <mc:Choice Requires="x14">
            <control shapeId="7173" r:id="rId8" name="Option Button 5">
              <controlPr defaultSize="0" autoFill="0" autoLine="0" autoPict="0">
                <anchor moveWithCells="1">
                  <from>
                    <xdr:col>3</xdr:col>
                    <xdr:colOff>60960</xdr:colOff>
                    <xdr:row>11</xdr:row>
                    <xdr:rowOff>15240</xdr:rowOff>
                  </from>
                  <to>
                    <xdr:col>3</xdr:col>
                    <xdr:colOff>739140</xdr:colOff>
                    <xdr:row>11</xdr:row>
                    <xdr:rowOff>190500</xdr:rowOff>
                  </to>
                </anchor>
              </controlPr>
            </control>
          </mc:Choice>
        </mc:AlternateContent>
        <mc:AlternateContent xmlns:mc="http://schemas.openxmlformats.org/markup-compatibility/2006">
          <mc:Choice Requires="x14">
            <control shapeId="7174" r:id="rId9" name="Option Button 6">
              <controlPr defaultSize="0" autoFill="0" autoLine="0" autoPict="0">
                <anchor moveWithCells="1">
                  <from>
                    <xdr:col>3</xdr:col>
                    <xdr:colOff>60960</xdr:colOff>
                    <xdr:row>12</xdr:row>
                    <xdr:rowOff>38100</xdr:rowOff>
                  </from>
                  <to>
                    <xdr:col>3</xdr:col>
                    <xdr:colOff>739140</xdr:colOff>
                    <xdr:row>13</xdr:row>
                    <xdr:rowOff>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DE65C-AB53-4205-9CB4-A31E499DB125}">
  <sheetPr codeName="Sheet8">
    <tabColor theme="8"/>
  </sheetPr>
  <dimension ref="A1:F50"/>
  <sheetViews>
    <sheetView showGridLines="0" zoomScaleNormal="100" workbookViewId="0">
      <pane ySplit="1" topLeftCell="A2" activePane="bottomLeft" state="frozen"/>
      <selection activeCell="B22" sqref="B22:Q22"/>
      <selection pane="bottomLeft" activeCell="B3" sqref="B3:D3"/>
    </sheetView>
  </sheetViews>
  <sheetFormatPr defaultColWidth="8.88671875" defaultRowHeight="13.8" x14ac:dyDescent="0.25"/>
  <cols>
    <col min="1" max="1" width="7.109375" style="7" customWidth="1"/>
    <col min="2" max="2" width="5.109375" style="7" customWidth="1"/>
    <col min="3" max="3" width="66" style="7" customWidth="1"/>
    <col min="4" max="4" width="11.109375" style="7" customWidth="1"/>
    <col min="5" max="16384" width="8.88671875" style="7"/>
  </cols>
  <sheetData>
    <row r="1" spans="1:6" ht="35.1" customHeight="1" x14ac:dyDescent="0.25">
      <c r="A1" s="155"/>
      <c r="B1" s="155"/>
      <c r="C1" s="155"/>
      <c r="D1" s="155"/>
      <c r="E1" s="155"/>
      <c r="F1" s="155"/>
    </row>
    <row r="3" spans="1:6" ht="34.35" customHeight="1" thickBot="1" x14ac:dyDescent="0.3">
      <c r="B3" s="154" t="s">
        <v>24</v>
      </c>
      <c r="C3" s="154"/>
      <c r="D3" s="154"/>
    </row>
    <row r="4" spans="1:6" ht="24" customHeight="1" x14ac:dyDescent="0.25">
      <c r="B4" s="157" t="str">
        <f>IF(Sc.StartSelect!$D$20=TRUE,"Module selected for inclusion. Please select a response for all questions.",IF(OR(Sc.StartSelect!$D$20=FALSE,Sc.StartSelect!$D$20=""),"Module not selected for inclusion"))</f>
        <v>Module not selected for inclusion</v>
      </c>
      <c r="C4" s="157"/>
      <c r="D4" s="157"/>
    </row>
    <row r="6" spans="1:6" x14ac:dyDescent="0.25">
      <c r="B6" s="152" t="s">
        <v>232</v>
      </c>
      <c r="C6" s="153" t="s">
        <v>233</v>
      </c>
      <c r="D6" s="153"/>
    </row>
    <row r="7" spans="1:6" x14ac:dyDescent="0.25">
      <c r="B7" s="152"/>
      <c r="C7" s="153"/>
      <c r="D7" s="153"/>
    </row>
    <row r="8" spans="1:6" x14ac:dyDescent="0.25">
      <c r="C8" s="117"/>
      <c r="D8" s="117"/>
    </row>
    <row r="9" spans="1:6" ht="41.4" x14ac:dyDescent="0.25">
      <c r="B9" s="5">
        <v>1</v>
      </c>
      <c r="C9" s="2" t="s">
        <v>234</v>
      </c>
      <c r="D9" s="9"/>
    </row>
    <row r="10" spans="1:6" ht="27.6" x14ac:dyDescent="0.25">
      <c r="B10" s="6">
        <v>2</v>
      </c>
      <c r="C10" s="2" t="s">
        <v>235</v>
      </c>
      <c r="D10" s="9"/>
    </row>
    <row r="11" spans="1:6" ht="41.4" x14ac:dyDescent="0.25">
      <c r="B11" s="3">
        <v>3</v>
      </c>
      <c r="C11" s="2" t="s">
        <v>236</v>
      </c>
      <c r="D11" s="9"/>
    </row>
    <row r="12" spans="1:6" ht="41.4" x14ac:dyDescent="0.25">
      <c r="B12" s="4">
        <v>4</v>
      </c>
      <c r="C12" s="1" t="s">
        <v>236</v>
      </c>
      <c r="D12" s="9"/>
    </row>
    <row r="13" spans="1:6" ht="41.4" x14ac:dyDescent="0.25">
      <c r="B13" s="10">
        <v>5</v>
      </c>
      <c r="C13" s="1" t="s">
        <v>237</v>
      </c>
      <c r="D13" s="9"/>
    </row>
    <row r="15" spans="1:6" ht="14.4" thickBot="1" x14ac:dyDescent="0.3">
      <c r="B15" s="11"/>
      <c r="C15" s="11"/>
      <c r="D15" s="11"/>
    </row>
    <row r="17" spans="2:4" x14ac:dyDescent="0.25">
      <c r="B17" s="152" t="s">
        <v>238</v>
      </c>
      <c r="C17" s="153" t="s">
        <v>239</v>
      </c>
      <c r="D17" s="153"/>
    </row>
    <row r="18" spans="2:4" x14ac:dyDescent="0.25">
      <c r="B18" s="152"/>
      <c r="C18" s="153"/>
      <c r="D18" s="153"/>
    </row>
    <row r="19" spans="2:4" x14ac:dyDescent="0.25">
      <c r="C19" s="117"/>
      <c r="D19" s="117"/>
    </row>
    <row r="20" spans="2:4" ht="41.4" x14ac:dyDescent="0.25">
      <c r="B20" s="5">
        <v>1</v>
      </c>
      <c r="C20" s="2" t="s">
        <v>240</v>
      </c>
      <c r="D20" s="9"/>
    </row>
    <row r="21" spans="2:4" ht="41.4" x14ac:dyDescent="0.25">
      <c r="B21" s="6">
        <v>2</v>
      </c>
      <c r="C21" s="2" t="s">
        <v>241</v>
      </c>
      <c r="D21" s="9"/>
    </row>
    <row r="22" spans="2:4" ht="27.6" x14ac:dyDescent="0.25">
      <c r="B22" s="3">
        <v>3</v>
      </c>
      <c r="C22" s="2" t="s">
        <v>242</v>
      </c>
      <c r="D22" s="9"/>
    </row>
    <row r="23" spans="2:4" ht="41.4" x14ac:dyDescent="0.25">
      <c r="B23" s="4">
        <v>4</v>
      </c>
      <c r="C23" s="1" t="s">
        <v>243</v>
      </c>
      <c r="D23" s="9"/>
    </row>
    <row r="24" spans="2:4" ht="41.4" x14ac:dyDescent="0.25">
      <c r="B24" s="10">
        <v>5</v>
      </c>
      <c r="C24" s="1" t="s">
        <v>244</v>
      </c>
      <c r="D24" s="9"/>
    </row>
    <row r="26" spans="2:4" ht="14.4" thickBot="1" x14ac:dyDescent="0.3">
      <c r="B26" s="11"/>
      <c r="C26" s="11"/>
      <c r="D26" s="11"/>
    </row>
    <row r="28" spans="2:4" x14ac:dyDescent="0.25">
      <c r="B28" s="152" t="s">
        <v>245</v>
      </c>
      <c r="C28" s="153" t="s">
        <v>246</v>
      </c>
      <c r="D28" s="153"/>
    </row>
    <row r="29" spans="2:4" x14ac:dyDescent="0.25">
      <c r="B29" s="152"/>
      <c r="C29" s="153"/>
      <c r="D29" s="153"/>
    </row>
    <row r="30" spans="2:4" x14ac:dyDescent="0.25">
      <c r="C30" s="117"/>
      <c r="D30" s="117"/>
    </row>
    <row r="31" spans="2:4" ht="27.6" x14ac:dyDescent="0.25">
      <c r="B31" s="5">
        <v>1</v>
      </c>
      <c r="C31" s="2" t="s">
        <v>247</v>
      </c>
      <c r="D31" s="9"/>
    </row>
    <row r="32" spans="2:4" ht="41.4" x14ac:dyDescent="0.25">
      <c r="B32" s="6">
        <v>2</v>
      </c>
      <c r="C32" s="2" t="s">
        <v>248</v>
      </c>
      <c r="D32" s="9"/>
    </row>
    <row r="33" spans="2:4" ht="41.4" x14ac:dyDescent="0.25">
      <c r="B33" s="3">
        <v>3</v>
      </c>
      <c r="C33" s="2" t="s">
        <v>249</v>
      </c>
      <c r="D33" s="9"/>
    </row>
    <row r="34" spans="2:4" ht="41.4" x14ac:dyDescent="0.25">
      <c r="B34" s="4">
        <v>4</v>
      </c>
      <c r="C34" s="1" t="s">
        <v>250</v>
      </c>
      <c r="D34" s="9"/>
    </row>
    <row r="35" spans="2:4" ht="55.2" x14ac:dyDescent="0.25">
      <c r="B35" s="10">
        <v>5</v>
      </c>
      <c r="C35" s="1" t="s">
        <v>251</v>
      </c>
      <c r="D35" s="9"/>
    </row>
    <row r="37" spans="2:4" ht="14.4" thickBot="1" x14ac:dyDescent="0.3">
      <c r="B37" s="11"/>
      <c r="C37" s="11"/>
      <c r="D37" s="11"/>
    </row>
    <row r="39" spans="2:4" x14ac:dyDescent="0.25">
      <c r="B39" s="152" t="s">
        <v>252</v>
      </c>
      <c r="C39" s="153" t="s">
        <v>253</v>
      </c>
      <c r="D39" s="153"/>
    </row>
    <row r="40" spans="2:4" x14ac:dyDescent="0.25">
      <c r="B40" s="152"/>
      <c r="C40" s="153"/>
      <c r="D40" s="153"/>
    </row>
    <row r="41" spans="2:4" x14ac:dyDescent="0.25">
      <c r="C41" s="117"/>
      <c r="D41" s="117"/>
    </row>
    <row r="42" spans="2:4" ht="41.4" x14ac:dyDescent="0.25">
      <c r="B42" s="5">
        <v>1</v>
      </c>
      <c r="C42" s="2" t="s">
        <v>254</v>
      </c>
      <c r="D42" s="9"/>
    </row>
    <row r="43" spans="2:4" ht="41.4" x14ac:dyDescent="0.25">
      <c r="B43" s="6">
        <v>2</v>
      </c>
      <c r="C43" s="2" t="s">
        <v>255</v>
      </c>
      <c r="D43" s="9"/>
    </row>
    <row r="44" spans="2:4" ht="41.4" x14ac:dyDescent="0.25">
      <c r="B44" s="3">
        <v>3</v>
      </c>
      <c r="C44" s="2" t="s">
        <v>256</v>
      </c>
      <c r="D44" s="9"/>
    </row>
    <row r="45" spans="2:4" ht="41.4" x14ac:dyDescent="0.25">
      <c r="B45" s="4">
        <v>4</v>
      </c>
      <c r="C45" s="1" t="s">
        <v>257</v>
      </c>
      <c r="D45" s="9"/>
    </row>
    <row r="46" spans="2:4" ht="41.4" x14ac:dyDescent="0.25">
      <c r="B46" s="10">
        <v>5</v>
      </c>
      <c r="C46" s="1" t="s">
        <v>258</v>
      </c>
      <c r="D46" s="9"/>
    </row>
    <row r="48" spans="2:4" ht="14.4" thickBot="1" x14ac:dyDescent="0.3">
      <c r="B48" s="11"/>
      <c r="C48" s="11"/>
      <c r="D48" s="11"/>
    </row>
    <row r="49" spans="3:3" x14ac:dyDescent="0.25">
      <c r="C49" s="113" t="str">
        <f>IF(Sc.InputSelect!D28=1,"A response is missing for 1 question",IF(Sc.InputSelect!D28&gt;1,CONCATENATE("A response is missing for ",Sc.InputSelect!D28," questions")," "))</f>
        <v>A response is missing for 4 questions</v>
      </c>
    </row>
    <row r="50" spans="3:3" ht="24" customHeight="1" x14ac:dyDescent="0.25">
      <c r="C50" s="56" t="s">
        <v>82</v>
      </c>
    </row>
  </sheetData>
  <sheetProtection sheet="1" objects="1" scenarios="1"/>
  <mergeCells count="11">
    <mergeCell ref="B28:B29"/>
    <mergeCell ref="C28:D29"/>
    <mergeCell ref="B39:B40"/>
    <mergeCell ref="C39:D40"/>
    <mergeCell ref="A1:F1"/>
    <mergeCell ref="B3:D3"/>
    <mergeCell ref="B6:B7"/>
    <mergeCell ref="C6:D7"/>
    <mergeCell ref="B17:B18"/>
    <mergeCell ref="C17:D18"/>
    <mergeCell ref="B4:D4"/>
  </mergeCells>
  <conditionalFormatting sqref="B4:D4">
    <cfRule type="cellIs" dxfId="364" priority="1" operator="equal">
      <formula>"Module not selected for inclusion"</formula>
    </cfRule>
  </conditionalFormatting>
  <hyperlinks>
    <hyperlink ref="C50" location="I.I!B3" display="Continue to the next topic →" xr:uid="{B9D7F7EB-CF63-4CF8-B15B-66C0335D039D}"/>
  </hyperlink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4" r:id="rId4" name="Group Box 2">
              <controlPr defaultSize="0" autoFill="0" autoPict="0">
                <anchor moveWithCells="1">
                  <from>
                    <xdr:col>3</xdr:col>
                    <xdr:colOff>0</xdr:colOff>
                    <xdr:row>8</xdr:row>
                    <xdr:rowOff>0</xdr:rowOff>
                  </from>
                  <to>
                    <xdr:col>4</xdr:col>
                    <xdr:colOff>0</xdr:colOff>
                    <xdr:row>13</xdr:row>
                    <xdr:rowOff>0</xdr:rowOff>
                  </to>
                </anchor>
              </controlPr>
            </control>
          </mc:Choice>
        </mc:AlternateContent>
        <mc:AlternateContent xmlns:mc="http://schemas.openxmlformats.org/markup-compatibility/2006">
          <mc:Choice Requires="x14">
            <control shapeId="8195" r:id="rId5" name="Group Box 3">
              <controlPr defaultSize="0" autoFill="0" autoPict="0">
                <anchor moveWithCells="1">
                  <from>
                    <xdr:col>2</xdr:col>
                    <xdr:colOff>4518660</xdr:colOff>
                    <xdr:row>18</xdr:row>
                    <xdr:rowOff>175260</xdr:rowOff>
                  </from>
                  <to>
                    <xdr:col>4</xdr:col>
                    <xdr:colOff>0</xdr:colOff>
                    <xdr:row>24</xdr:row>
                    <xdr:rowOff>15240</xdr:rowOff>
                  </to>
                </anchor>
              </controlPr>
            </control>
          </mc:Choice>
        </mc:AlternateContent>
        <mc:AlternateContent xmlns:mc="http://schemas.openxmlformats.org/markup-compatibility/2006">
          <mc:Choice Requires="x14">
            <control shapeId="8196" r:id="rId6" name="Group Box 4">
              <controlPr defaultSize="0" autoFill="0" autoPict="0">
                <anchor moveWithCells="1">
                  <from>
                    <xdr:col>3</xdr:col>
                    <xdr:colOff>0</xdr:colOff>
                    <xdr:row>30</xdr:row>
                    <xdr:rowOff>0</xdr:rowOff>
                  </from>
                  <to>
                    <xdr:col>4</xdr:col>
                    <xdr:colOff>0</xdr:colOff>
                    <xdr:row>35</xdr:row>
                    <xdr:rowOff>0</xdr:rowOff>
                  </to>
                </anchor>
              </controlPr>
            </control>
          </mc:Choice>
        </mc:AlternateContent>
        <mc:AlternateContent xmlns:mc="http://schemas.openxmlformats.org/markup-compatibility/2006">
          <mc:Choice Requires="x14">
            <control shapeId="8197" r:id="rId7" name="Group Box 5">
              <controlPr defaultSize="0" autoFill="0" autoPict="0">
                <anchor moveWithCells="1">
                  <from>
                    <xdr:col>3</xdr:col>
                    <xdr:colOff>0</xdr:colOff>
                    <xdr:row>40</xdr:row>
                    <xdr:rowOff>175260</xdr:rowOff>
                  </from>
                  <to>
                    <xdr:col>4</xdr:col>
                    <xdr:colOff>0</xdr:colOff>
                    <xdr:row>46</xdr:row>
                    <xdr:rowOff>0</xdr:rowOff>
                  </to>
                </anchor>
              </controlPr>
            </control>
          </mc:Choice>
        </mc:AlternateContent>
        <mc:AlternateContent xmlns:mc="http://schemas.openxmlformats.org/markup-compatibility/2006">
          <mc:Choice Requires="x14">
            <control shapeId="8198" r:id="rId8" name="Option Button 6">
              <controlPr defaultSize="0" autoFill="0" autoLine="0" autoPict="0">
                <anchor moveWithCells="1">
                  <from>
                    <xdr:col>3</xdr:col>
                    <xdr:colOff>53340</xdr:colOff>
                    <xdr:row>8</xdr:row>
                    <xdr:rowOff>60960</xdr:rowOff>
                  </from>
                  <to>
                    <xdr:col>3</xdr:col>
                    <xdr:colOff>708660</xdr:colOff>
                    <xdr:row>9</xdr:row>
                    <xdr:rowOff>0</xdr:rowOff>
                  </to>
                </anchor>
              </controlPr>
            </control>
          </mc:Choice>
        </mc:AlternateContent>
        <mc:AlternateContent xmlns:mc="http://schemas.openxmlformats.org/markup-compatibility/2006">
          <mc:Choice Requires="x14">
            <control shapeId="8199" r:id="rId9" name="Option Button 7">
              <controlPr defaultSize="0" autoFill="0" autoLine="0" autoPict="0">
                <anchor moveWithCells="1">
                  <from>
                    <xdr:col>3</xdr:col>
                    <xdr:colOff>53340</xdr:colOff>
                    <xdr:row>9</xdr:row>
                    <xdr:rowOff>60960</xdr:rowOff>
                  </from>
                  <to>
                    <xdr:col>3</xdr:col>
                    <xdr:colOff>708660</xdr:colOff>
                    <xdr:row>9</xdr:row>
                    <xdr:rowOff>289560</xdr:rowOff>
                  </to>
                </anchor>
              </controlPr>
            </control>
          </mc:Choice>
        </mc:AlternateContent>
        <mc:AlternateContent xmlns:mc="http://schemas.openxmlformats.org/markup-compatibility/2006">
          <mc:Choice Requires="x14">
            <control shapeId="8200" r:id="rId10" name="Option Button 8">
              <controlPr defaultSize="0" autoFill="0" autoLine="0" autoPict="0">
                <anchor moveWithCells="1">
                  <from>
                    <xdr:col>3</xdr:col>
                    <xdr:colOff>53340</xdr:colOff>
                    <xdr:row>10</xdr:row>
                    <xdr:rowOff>60960</xdr:rowOff>
                  </from>
                  <to>
                    <xdr:col>3</xdr:col>
                    <xdr:colOff>708660</xdr:colOff>
                    <xdr:row>10</xdr:row>
                    <xdr:rowOff>495300</xdr:rowOff>
                  </to>
                </anchor>
              </controlPr>
            </control>
          </mc:Choice>
        </mc:AlternateContent>
        <mc:AlternateContent xmlns:mc="http://schemas.openxmlformats.org/markup-compatibility/2006">
          <mc:Choice Requires="x14">
            <control shapeId="8201" r:id="rId11" name="Option Button 9">
              <controlPr defaultSize="0" autoFill="0" autoLine="0" autoPict="0">
                <anchor moveWithCells="1">
                  <from>
                    <xdr:col>3</xdr:col>
                    <xdr:colOff>53340</xdr:colOff>
                    <xdr:row>11</xdr:row>
                    <xdr:rowOff>60960</xdr:rowOff>
                  </from>
                  <to>
                    <xdr:col>3</xdr:col>
                    <xdr:colOff>708660</xdr:colOff>
                    <xdr:row>11</xdr:row>
                    <xdr:rowOff>495300</xdr:rowOff>
                  </to>
                </anchor>
              </controlPr>
            </control>
          </mc:Choice>
        </mc:AlternateContent>
        <mc:AlternateContent xmlns:mc="http://schemas.openxmlformats.org/markup-compatibility/2006">
          <mc:Choice Requires="x14">
            <control shapeId="8202" r:id="rId12" name="Option Button 10">
              <controlPr defaultSize="0" autoFill="0" autoLine="0" autoPict="0">
                <anchor moveWithCells="1">
                  <from>
                    <xdr:col>3</xdr:col>
                    <xdr:colOff>53340</xdr:colOff>
                    <xdr:row>12</xdr:row>
                    <xdr:rowOff>60960</xdr:rowOff>
                  </from>
                  <to>
                    <xdr:col>3</xdr:col>
                    <xdr:colOff>708660</xdr:colOff>
                    <xdr:row>12</xdr:row>
                    <xdr:rowOff>480060</xdr:rowOff>
                  </to>
                </anchor>
              </controlPr>
            </control>
          </mc:Choice>
        </mc:AlternateContent>
        <mc:AlternateContent xmlns:mc="http://schemas.openxmlformats.org/markup-compatibility/2006">
          <mc:Choice Requires="x14">
            <control shapeId="8203" r:id="rId13" name="Option Button 11">
              <controlPr defaultSize="0" autoFill="0" autoLine="0" autoPict="0">
                <anchor moveWithCells="1">
                  <from>
                    <xdr:col>3</xdr:col>
                    <xdr:colOff>53340</xdr:colOff>
                    <xdr:row>19</xdr:row>
                    <xdr:rowOff>22860</xdr:rowOff>
                  </from>
                  <to>
                    <xdr:col>3</xdr:col>
                    <xdr:colOff>723900</xdr:colOff>
                    <xdr:row>19</xdr:row>
                    <xdr:rowOff>510540</xdr:rowOff>
                  </to>
                </anchor>
              </controlPr>
            </control>
          </mc:Choice>
        </mc:AlternateContent>
        <mc:AlternateContent xmlns:mc="http://schemas.openxmlformats.org/markup-compatibility/2006">
          <mc:Choice Requires="x14">
            <control shapeId="8204" r:id="rId14" name="Option Button 12">
              <controlPr defaultSize="0" autoFill="0" autoLine="0" autoPict="0">
                <anchor moveWithCells="1">
                  <from>
                    <xdr:col>3</xdr:col>
                    <xdr:colOff>53340</xdr:colOff>
                    <xdr:row>20</xdr:row>
                    <xdr:rowOff>60960</xdr:rowOff>
                  </from>
                  <to>
                    <xdr:col>3</xdr:col>
                    <xdr:colOff>723900</xdr:colOff>
                    <xdr:row>20</xdr:row>
                    <xdr:rowOff>495300</xdr:rowOff>
                  </to>
                </anchor>
              </controlPr>
            </control>
          </mc:Choice>
        </mc:AlternateContent>
        <mc:AlternateContent xmlns:mc="http://schemas.openxmlformats.org/markup-compatibility/2006">
          <mc:Choice Requires="x14">
            <control shapeId="8205" r:id="rId15" name="Option Button 13">
              <controlPr defaultSize="0" autoFill="0" autoLine="0" autoPict="0">
                <anchor moveWithCells="1">
                  <from>
                    <xdr:col>3</xdr:col>
                    <xdr:colOff>53340</xdr:colOff>
                    <xdr:row>21</xdr:row>
                    <xdr:rowOff>60960</xdr:rowOff>
                  </from>
                  <to>
                    <xdr:col>3</xdr:col>
                    <xdr:colOff>723900</xdr:colOff>
                    <xdr:row>21</xdr:row>
                    <xdr:rowOff>327660</xdr:rowOff>
                  </to>
                </anchor>
              </controlPr>
            </control>
          </mc:Choice>
        </mc:AlternateContent>
        <mc:AlternateContent xmlns:mc="http://schemas.openxmlformats.org/markup-compatibility/2006">
          <mc:Choice Requires="x14">
            <control shapeId="8206" r:id="rId16" name="Option Button 14">
              <controlPr defaultSize="0" autoFill="0" autoLine="0" autoPict="0">
                <anchor moveWithCells="1">
                  <from>
                    <xdr:col>3</xdr:col>
                    <xdr:colOff>53340</xdr:colOff>
                    <xdr:row>22</xdr:row>
                    <xdr:rowOff>53340</xdr:rowOff>
                  </from>
                  <to>
                    <xdr:col>3</xdr:col>
                    <xdr:colOff>723900</xdr:colOff>
                    <xdr:row>22</xdr:row>
                    <xdr:rowOff>495300</xdr:rowOff>
                  </to>
                </anchor>
              </controlPr>
            </control>
          </mc:Choice>
        </mc:AlternateContent>
        <mc:AlternateContent xmlns:mc="http://schemas.openxmlformats.org/markup-compatibility/2006">
          <mc:Choice Requires="x14">
            <control shapeId="8207" r:id="rId17" name="Option Button 15">
              <controlPr defaultSize="0" autoFill="0" autoLine="0" autoPict="0">
                <anchor moveWithCells="1">
                  <from>
                    <xdr:col>3</xdr:col>
                    <xdr:colOff>53340</xdr:colOff>
                    <xdr:row>23</xdr:row>
                    <xdr:rowOff>22860</xdr:rowOff>
                  </from>
                  <to>
                    <xdr:col>3</xdr:col>
                    <xdr:colOff>723900</xdr:colOff>
                    <xdr:row>23</xdr:row>
                    <xdr:rowOff>480060</xdr:rowOff>
                  </to>
                </anchor>
              </controlPr>
            </control>
          </mc:Choice>
        </mc:AlternateContent>
        <mc:AlternateContent xmlns:mc="http://schemas.openxmlformats.org/markup-compatibility/2006">
          <mc:Choice Requires="x14">
            <control shapeId="8208" r:id="rId18" name="Option Button 16">
              <controlPr defaultSize="0" autoFill="0" autoLine="0" autoPict="0">
                <anchor moveWithCells="1">
                  <from>
                    <xdr:col>3</xdr:col>
                    <xdr:colOff>53340</xdr:colOff>
                    <xdr:row>30</xdr:row>
                    <xdr:rowOff>22860</xdr:rowOff>
                  </from>
                  <to>
                    <xdr:col>3</xdr:col>
                    <xdr:colOff>662940</xdr:colOff>
                    <xdr:row>30</xdr:row>
                    <xdr:rowOff>320040</xdr:rowOff>
                  </to>
                </anchor>
              </controlPr>
            </control>
          </mc:Choice>
        </mc:AlternateContent>
        <mc:AlternateContent xmlns:mc="http://schemas.openxmlformats.org/markup-compatibility/2006">
          <mc:Choice Requires="x14">
            <control shapeId="8209" r:id="rId19" name="Option Button 17">
              <controlPr defaultSize="0" autoFill="0" autoLine="0" autoPict="0">
                <anchor moveWithCells="1">
                  <from>
                    <xdr:col>3</xdr:col>
                    <xdr:colOff>53340</xdr:colOff>
                    <xdr:row>31</xdr:row>
                    <xdr:rowOff>60960</xdr:rowOff>
                  </from>
                  <to>
                    <xdr:col>3</xdr:col>
                    <xdr:colOff>662940</xdr:colOff>
                    <xdr:row>31</xdr:row>
                    <xdr:rowOff>480060</xdr:rowOff>
                  </to>
                </anchor>
              </controlPr>
            </control>
          </mc:Choice>
        </mc:AlternateContent>
        <mc:AlternateContent xmlns:mc="http://schemas.openxmlformats.org/markup-compatibility/2006">
          <mc:Choice Requires="x14">
            <control shapeId="8210" r:id="rId20" name="Option Button 18">
              <controlPr defaultSize="0" autoFill="0" autoLine="0" autoPict="0">
                <anchor moveWithCells="1">
                  <from>
                    <xdr:col>3</xdr:col>
                    <xdr:colOff>53340</xdr:colOff>
                    <xdr:row>32</xdr:row>
                    <xdr:rowOff>60960</xdr:rowOff>
                  </from>
                  <to>
                    <xdr:col>3</xdr:col>
                    <xdr:colOff>662940</xdr:colOff>
                    <xdr:row>32</xdr:row>
                    <xdr:rowOff>510540</xdr:rowOff>
                  </to>
                </anchor>
              </controlPr>
            </control>
          </mc:Choice>
        </mc:AlternateContent>
        <mc:AlternateContent xmlns:mc="http://schemas.openxmlformats.org/markup-compatibility/2006">
          <mc:Choice Requires="x14">
            <control shapeId="8211" r:id="rId21" name="Option Button 19">
              <controlPr defaultSize="0" autoFill="0" autoLine="0" autoPict="0">
                <anchor moveWithCells="1">
                  <from>
                    <xdr:col>3</xdr:col>
                    <xdr:colOff>53340</xdr:colOff>
                    <xdr:row>33</xdr:row>
                    <xdr:rowOff>60960</xdr:rowOff>
                  </from>
                  <to>
                    <xdr:col>3</xdr:col>
                    <xdr:colOff>662940</xdr:colOff>
                    <xdr:row>33</xdr:row>
                    <xdr:rowOff>495300</xdr:rowOff>
                  </to>
                </anchor>
              </controlPr>
            </control>
          </mc:Choice>
        </mc:AlternateContent>
        <mc:AlternateContent xmlns:mc="http://schemas.openxmlformats.org/markup-compatibility/2006">
          <mc:Choice Requires="x14">
            <control shapeId="8212" r:id="rId22" name="Option Button 20">
              <controlPr defaultSize="0" autoFill="0" autoLine="0" autoPict="0">
                <anchor moveWithCells="1">
                  <from>
                    <xdr:col>3</xdr:col>
                    <xdr:colOff>53340</xdr:colOff>
                    <xdr:row>34</xdr:row>
                    <xdr:rowOff>60960</xdr:rowOff>
                  </from>
                  <to>
                    <xdr:col>3</xdr:col>
                    <xdr:colOff>662940</xdr:colOff>
                    <xdr:row>34</xdr:row>
                    <xdr:rowOff>571500</xdr:rowOff>
                  </to>
                </anchor>
              </controlPr>
            </control>
          </mc:Choice>
        </mc:AlternateContent>
        <mc:AlternateContent xmlns:mc="http://schemas.openxmlformats.org/markup-compatibility/2006">
          <mc:Choice Requires="x14">
            <control shapeId="8213" r:id="rId23" name="Option Button 21">
              <controlPr defaultSize="0" autoFill="0" autoLine="0" autoPict="0">
                <anchor moveWithCells="1">
                  <from>
                    <xdr:col>3</xdr:col>
                    <xdr:colOff>53340</xdr:colOff>
                    <xdr:row>41</xdr:row>
                    <xdr:rowOff>22860</xdr:rowOff>
                  </from>
                  <to>
                    <xdr:col>3</xdr:col>
                    <xdr:colOff>708660</xdr:colOff>
                    <xdr:row>41</xdr:row>
                    <xdr:rowOff>480060</xdr:rowOff>
                  </to>
                </anchor>
              </controlPr>
            </control>
          </mc:Choice>
        </mc:AlternateContent>
        <mc:AlternateContent xmlns:mc="http://schemas.openxmlformats.org/markup-compatibility/2006">
          <mc:Choice Requires="x14">
            <control shapeId="8214" r:id="rId24" name="Option Button 22">
              <controlPr defaultSize="0" autoFill="0" autoLine="0" autoPict="0">
                <anchor moveWithCells="1">
                  <from>
                    <xdr:col>3</xdr:col>
                    <xdr:colOff>53340</xdr:colOff>
                    <xdr:row>42</xdr:row>
                    <xdr:rowOff>22860</xdr:rowOff>
                  </from>
                  <to>
                    <xdr:col>3</xdr:col>
                    <xdr:colOff>708660</xdr:colOff>
                    <xdr:row>42</xdr:row>
                    <xdr:rowOff>480060</xdr:rowOff>
                  </to>
                </anchor>
              </controlPr>
            </control>
          </mc:Choice>
        </mc:AlternateContent>
        <mc:AlternateContent xmlns:mc="http://schemas.openxmlformats.org/markup-compatibility/2006">
          <mc:Choice Requires="x14">
            <control shapeId="8215" r:id="rId25" name="Option Button 23">
              <controlPr defaultSize="0" autoFill="0" autoLine="0" autoPict="0">
                <anchor moveWithCells="1">
                  <from>
                    <xdr:col>3</xdr:col>
                    <xdr:colOff>53340</xdr:colOff>
                    <xdr:row>43</xdr:row>
                    <xdr:rowOff>38100</xdr:rowOff>
                  </from>
                  <to>
                    <xdr:col>3</xdr:col>
                    <xdr:colOff>708660</xdr:colOff>
                    <xdr:row>43</xdr:row>
                    <xdr:rowOff>472440</xdr:rowOff>
                  </to>
                </anchor>
              </controlPr>
            </control>
          </mc:Choice>
        </mc:AlternateContent>
        <mc:AlternateContent xmlns:mc="http://schemas.openxmlformats.org/markup-compatibility/2006">
          <mc:Choice Requires="x14">
            <control shapeId="8216" r:id="rId26" name="Option Button 24">
              <controlPr defaultSize="0" autoFill="0" autoLine="0" autoPict="0">
                <anchor moveWithCells="1">
                  <from>
                    <xdr:col>3</xdr:col>
                    <xdr:colOff>53340</xdr:colOff>
                    <xdr:row>44</xdr:row>
                    <xdr:rowOff>22860</xdr:rowOff>
                  </from>
                  <to>
                    <xdr:col>3</xdr:col>
                    <xdr:colOff>708660</xdr:colOff>
                    <xdr:row>44</xdr:row>
                    <xdr:rowOff>480060</xdr:rowOff>
                  </to>
                </anchor>
              </controlPr>
            </control>
          </mc:Choice>
        </mc:AlternateContent>
        <mc:AlternateContent xmlns:mc="http://schemas.openxmlformats.org/markup-compatibility/2006">
          <mc:Choice Requires="x14">
            <control shapeId="8217" r:id="rId27" name="Option Button 25">
              <controlPr defaultSize="0" autoFill="0" autoLine="0" autoPict="0">
                <anchor moveWithCells="1">
                  <from>
                    <xdr:col>3</xdr:col>
                    <xdr:colOff>53340</xdr:colOff>
                    <xdr:row>45</xdr:row>
                    <xdr:rowOff>22860</xdr:rowOff>
                  </from>
                  <to>
                    <xdr:col>3</xdr:col>
                    <xdr:colOff>708660</xdr:colOff>
                    <xdr:row>45</xdr:row>
                    <xdr:rowOff>480060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16A7AD-02E0-4F74-B264-3A5131C0AF08}">
  <sheetPr codeName="Sheet9">
    <tabColor theme="8"/>
  </sheetPr>
  <dimension ref="A1:F28"/>
  <sheetViews>
    <sheetView showGridLines="0" zoomScaleNormal="100" workbookViewId="0">
      <pane ySplit="1" topLeftCell="A2" activePane="bottomLeft" state="frozen"/>
      <selection activeCell="B22" sqref="B22:Q22"/>
      <selection pane="bottomLeft" activeCell="B3" sqref="B3:D3"/>
    </sheetView>
  </sheetViews>
  <sheetFormatPr defaultColWidth="8.88671875" defaultRowHeight="13.8" x14ac:dyDescent="0.25"/>
  <cols>
    <col min="1" max="1" width="7.109375" style="7" customWidth="1"/>
    <col min="2" max="2" width="5.109375" style="7" customWidth="1"/>
    <col min="3" max="3" width="66" style="7" customWidth="1"/>
    <col min="4" max="4" width="11.109375" style="7" customWidth="1"/>
    <col min="5" max="16384" width="8.88671875" style="7"/>
  </cols>
  <sheetData>
    <row r="1" spans="1:6" ht="35.1" customHeight="1" x14ac:dyDescent="0.25">
      <c r="A1" s="155"/>
      <c r="B1" s="155"/>
      <c r="C1" s="155"/>
      <c r="D1" s="155"/>
      <c r="E1" s="155"/>
      <c r="F1" s="155"/>
    </row>
    <row r="3" spans="1:6" ht="34.35" customHeight="1" thickBot="1" x14ac:dyDescent="0.3">
      <c r="B3" s="154" t="s">
        <v>25</v>
      </c>
      <c r="C3" s="154"/>
      <c r="D3" s="154"/>
    </row>
    <row r="4" spans="1:6" ht="24" customHeight="1" x14ac:dyDescent="0.25">
      <c r="B4" s="157" t="str">
        <f>IF(Sc.StartSelect!$D$21=TRUE,"Module selected for inclusion. Please select a response for all questions.",IF(OR(Sc.StartSelect!$D$21=FALSE,Sc.StartSelect!$D$21=""),"Module not selected for inclusion"))</f>
        <v>Module not selected for inclusion</v>
      </c>
      <c r="C4" s="157"/>
      <c r="D4" s="157"/>
    </row>
    <row r="6" spans="1:6" x14ac:dyDescent="0.25">
      <c r="B6" s="152" t="s">
        <v>259</v>
      </c>
      <c r="C6" s="153" t="s">
        <v>260</v>
      </c>
      <c r="D6" s="153"/>
    </row>
    <row r="7" spans="1:6" x14ac:dyDescent="0.25">
      <c r="B7" s="152"/>
      <c r="C7" s="153"/>
      <c r="D7" s="153"/>
    </row>
    <row r="8" spans="1:6" x14ac:dyDescent="0.25">
      <c r="C8" s="117"/>
      <c r="D8" s="117"/>
    </row>
    <row r="9" spans="1:6" ht="27.6" x14ac:dyDescent="0.25">
      <c r="B9" s="5">
        <v>1</v>
      </c>
      <c r="C9" s="2" t="s">
        <v>261</v>
      </c>
      <c r="D9" s="9"/>
    </row>
    <row r="10" spans="1:6" ht="41.4" x14ac:dyDescent="0.25">
      <c r="B10" s="6">
        <v>2</v>
      </c>
      <c r="C10" s="2" t="s">
        <v>262</v>
      </c>
      <c r="D10" s="9"/>
    </row>
    <row r="11" spans="1:6" ht="27.6" x14ac:dyDescent="0.25">
      <c r="B11" s="3">
        <v>3</v>
      </c>
      <c r="C11" s="2" t="s">
        <v>263</v>
      </c>
      <c r="D11" s="9"/>
    </row>
    <row r="12" spans="1:6" ht="27.6" x14ac:dyDescent="0.25">
      <c r="B12" s="4">
        <v>4</v>
      </c>
      <c r="C12" s="1" t="s">
        <v>264</v>
      </c>
      <c r="D12" s="9"/>
    </row>
    <row r="13" spans="1:6" ht="41.4" x14ac:dyDescent="0.25">
      <c r="B13" s="10">
        <v>5</v>
      </c>
      <c r="C13" s="1" t="s">
        <v>265</v>
      </c>
      <c r="D13" s="9"/>
    </row>
    <row r="15" spans="1:6" ht="14.4" thickBot="1" x14ac:dyDescent="0.3">
      <c r="B15" s="11"/>
      <c r="C15" s="11"/>
      <c r="D15" s="11"/>
    </row>
    <row r="17" spans="2:4" x14ac:dyDescent="0.25">
      <c r="B17" s="152" t="s">
        <v>266</v>
      </c>
      <c r="C17" s="153" t="s">
        <v>267</v>
      </c>
      <c r="D17" s="153"/>
    </row>
    <row r="18" spans="2:4" x14ac:dyDescent="0.25">
      <c r="B18" s="152"/>
      <c r="C18" s="153"/>
      <c r="D18" s="153"/>
    </row>
    <row r="19" spans="2:4" x14ac:dyDescent="0.25">
      <c r="C19" s="117"/>
      <c r="D19" s="117"/>
    </row>
    <row r="20" spans="2:4" ht="27.6" x14ac:dyDescent="0.25">
      <c r="B20" s="5">
        <v>1</v>
      </c>
      <c r="C20" s="2" t="s">
        <v>268</v>
      </c>
      <c r="D20" s="9"/>
    </row>
    <row r="21" spans="2:4" ht="27.6" x14ac:dyDescent="0.25">
      <c r="B21" s="6">
        <v>2</v>
      </c>
      <c r="C21" s="2" t="s">
        <v>269</v>
      </c>
      <c r="D21" s="9"/>
    </row>
    <row r="22" spans="2:4" ht="41.4" x14ac:dyDescent="0.25">
      <c r="B22" s="3">
        <v>3</v>
      </c>
      <c r="C22" s="2" t="s">
        <v>270</v>
      </c>
      <c r="D22" s="9"/>
    </row>
    <row r="23" spans="2:4" ht="41.4" x14ac:dyDescent="0.25">
      <c r="B23" s="4">
        <v>4</v>
      </c>
      <c r="C23" s="1" t="s">
        <v>271</v>
      </c>
      <c r="D23" s="9"/>
    </row>
    <row r="24" spans="2:4" ht="41.4" x14ac:dyDescent="0.25">
      <c r="B24" s="10">
        <v>5</v>
      </c>
      <c r="C24" s="1" t="s">
        <v>272</v>
      </c>
      <c r="D24" s="9"/>
    </row>
    <row r="26" spans="2:4" ht="14.4" thickBot="1" x14ac:dyDescent="0.3">
      <c r="B26" s="11"/>
      <c r="C26" s="11"/>
      <c r="D26" s="11"/>
    </row>
    <row r="27" spans="2:4" x14ac:dyDescent="0.25">
      <c r="C27" s="113" t="str">
        <f>IF(Sc.InputSelect!D32=1,"A response is missing for 1 question",IF(Sc.InputSelect!D32&gt;1,CONCATENATE("A response is missing for ",Sc.InputSelect!D32," questions")," "))</f>
        <v>A response is missing for 2 questions</v>
      </c>
    </row>
    <row r="28" spans="2:4" ht="24.6" customHeight="1" x14ac:dyDescent="0.25">
      <c r="C28" s="56" t="s">
        <v>273</v>
      </c>
    </row>
  </sheetData>
  <sheetProtection sheet="1" objects="1" scenarios="1"/>
  <mergeCells count="7">
    <mergeCell ref="A1:F1"/>
    <mergeCell ref="B3:D3"/>
    <mergeCell ref="B6:B7"/>
    <mergeCell ref="C6:D7"/>
    <mergeCell ref="B17:B18"/>
    <mergeCell ref="C17:D18"/>
    <mergeCell ref="B4:D4"/>
  </mergeCells>
  <conditionalFormatting sqref="B4:D4">
    <cfRule type="cellIs" dxfId="363" priority="1" operator="equal">
      <formula>"Module not selected for inclusion"</formula>
    </cfRule>
  </conditionalFormatting>
  <hyperlinks>
    <hyperlink ref="C28" location="'Result Dashboard'!B3" display="Continue to the Results Dashboard →" xr:uid="{3CF93089-D8E1-42C7-9A51-E5A2F8A5D4B2}"/>
  </hyperlink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Group Box 1">
              <controlPr defaultSize="0" autoFill="0" autoPict="0">
                <anchor moveWithCells="1">
                  <from>
                    <xdr:col>3</xdr:col>
                    <xdr:colOff>0</xdr:colOff>
                    <xdr:row>8</xdr:row>
                    <xdr:rowOff>0</xdr:rowOff>
                  </from>
                  <to>
                    <xdr:col>4</xdr:col>
                    <xdr:colOff>0</xdr:colOff>
                    <xdr:row>12</xdr:row>
                    <xdr:rowOff>518160</xdr:rowOff>
                  </to>
                </anchor>
              </controlPr>
            </control>
          </mc:Choice>
        </mc:AlternateContent>
        <mc:AlternateContent xmlns:mc="http://schemas.openxmlformats.org/markup-compatibility/2006">
          <mc:Choice Requires="x14">
            <control shapeId="9218" r:id="rId5" name="Group Box 2">
              <controlPr defaultSize="0" autoFill="0" autoPict="0">
                <anchor moveWithCells="1">
                  <from>
                    <xdr:col>3</xdr:col>
                    <xdr:colOff>0</xdr:colOff>
                    <xdr:row>19</xdr:row>
                    <xdr:rowOff>0</xdr:rowOff>
                  </from>
                  <to>
                    <xdr:col>4</xdr:col>
                    <xdr:colOff>0</xdr:colOff>
                    <xdr:row>23</xdr:row>
                    <xdr:rowOff>381000</xdr:rowOff>
                  </to>
                </anchor>
              </controlPr>
            </control>
          </mc:Choice>
        </mc:AlternateContent>
        <mc:AlternateContent xmlns:mc="http://schemas.openxmlformats.org/markup-compatibility/2006">
          <mc:Choice Requires="x14">
            <control shapeId="9219" r:id="rId6" name="Option Button 3">
              <controlPr defaultSize="0" autoFill="0" autoLine="0" autoPict="0">
                <anchor moveWithCells="1">
                  <from>
                    <xdr:col>3</xdr:col>
                    <xdr:colOff>38100</xdr:colOff>
                    <xdr:row>8</xdr:row>
                    <xdr:rowOff>60960</xdr:rowOff>
                  </from>
                  <to>
                    <xdr:col>3</xdr:col>
                    <xdr:colOff>624840</xdr:colOff>
                    <xdr:row>8</xdr:row>
                    <xdr:rowOff>281940</xdr:rowOff>
                  </to>
                </anchor>
              </controlPr>
            </control>
          </mc:Choice>
        </mc:AlternateContent>
        <mc:AlternateContent xmlns:mc="http://schemas.openxmlformats.org/markup-compatibility/2006">
          <mc:Choice Requires="x14">
            <control shapeId="9220" r:id="rId7" name="Option Button 4">
              <controlPr defaultSize="0" autoFill="0" autoLine="0" autoPict="0">
                <anchor moveWithCells="1">
                  <from>
                    <xdr:col>3</xdr:col>
                    <xdr:colOff>38100</xdr:colOff>
                    <xdr:row>9</xdr:row>
                    <xdr:rowOff>60960</xdr:rowOff>
                  </from>
                  <to>
                    <xdr:col>3</xdr:col>
                    <xdr:colOff>624840</xdr:colOff>
                    <xdr:row>9</xdr:row>
                    <xdr:rowOff>381000</xdr:rowOff>
                  </to>
                </anchor>
              </controlPr>
            </control>
          </mc:Choice>
        </mc:AlternateContent>
        <mc:AlternateContent xmlns:mc="http://schemas.openxmlformats.org/markup-compatibility/2006">
          <mc:Choice Requires="x14">
            <control shapeId="9221" r:id="rId8" name="Option Button 5">
              <controlPr defaultSize="0" autoFill="0" autoLine="0" autoPict="0">
                <anchor moveWithCells="1">
                  <from>
                    <xdr:col>3</xdr:col>
                    <xdr:colOff>38100</xdr:colOff>
                    <xdr:row>10</xdr:row>
                    <xdr:rowOff>22860</xdr:rowOff>
                  </from>
                  <to>
                    <xdr:col>3</xdr:col>
                    <xdr:colOff>624840</xdr:colOff>
                    <xdr:row>10</xdr:row>
                    <xdr:rowOff>327660</xdr:rowOff>
                  </to>
                </anchor>
              </controlPr>
            </control>
          </mc:Choice>
        </mc:AlternateContent>
        <mc:AlternateContent xmlns:mc="http://schemas.openxmlformats.org/markup-compatibility/2006">
          <mc:Choice Requires="x14">
            <control shapeId="9222" r:id="rId9" name="Option Button 6">
              <controlPr defaultSize="0" autoFill="0" autoLine="0" autoPict="0">
                <anchor moveWithCells="1">
                  <from>
                    <xdr:col>3</xdr:col>
                    <xdr:colOff>38100</xdr:colOff>
                    <xdr:row>11</xdr:row>
                    <xdr:rowOff>22860</xdr:rowOff>
                  </from>
                  <to>
                    <xdr:col>3</xdr:col>
                    <xdr:colOff>624840</xdr:colOff>
                    <xdr:row>11</xdr:row>
                    <xdr:rowOff>320040</xdr:rowOff>
                  </to>
                </anchor>
              </controlPr>
            </control>
          </mc:Choice>
        </mc:AlternateContent>
        <mc:AlternateContent xmlns:mc="http://schemas.openxmlformats.org/markup-compatibility/2006">
          <mc:Choice Requires="x14">
            <control shapeId="9223" r:id="rId10" name="Option Button 7">
              <controlPr defaultSize="0" autoFill="0" autoLine="0" autoPict="0">
                <anchor moveWithCells="1">
                  <from>
                    <xdr:col>3</xdr:col>
                    <xdr:colOff>38100</xdr:colOff>
                    <xdr:row>12</xdr:row>
                    <xdr:rowOff>60960</xdr:rowOff>
                  </from>
                  <to>
                    <xdr:col>3</xdr:col>
                    <xdr:colOff>624840</xdr:colOff>
                    <xdr:row>12</xdr:row>
                    <xdr:rowOff>480060</xdr:rowOff>
                  </to>
                </anchor>
              </controlPr>
            </control>
          </mc:Choice>
        </mc:AlternateContent>
        <mc:AlternateContent xmlns:mc="http://schemas.openxmlformats.org/markup-compatibility/2006">
          <mc:Choice Requires="x14">
            <control shapeId="9224" r:id="rId11" name="Option Button 8">
              <controlPr defaultSize="0" autoFill="0" autoLine="0" autoPict="0">
                <anchor moveWithCells="1">
                  <from>
                    <xdr:col>3</xdr:col>
                    <xdr:colOff>53340</xdr:colOff>
                    <xdr:row>19</xdr:row>
                    <xdr:rowOff>53340</xdr:rowOff>
                  </from>
                  <to>
                    <xdr:col>3</xdr:col>
                    <xdr:colOff>685800</xdr:colOff>
                    <xdr:row>19</xdr:row>
                    <xdr:rowOff>320040</xdr:rowOff>
                  </to>
                </anchor>
              </controlPr>
            </control>
          </mc:Choice>
        </mc:AlternateContent>
        <mc:AlternateContent xmlns:mc="http://schemas.openxmlformats.org/markup-compatibility/2006">
          <mc:Choice Requires="x14">
            <control shapeId="9225" r:id="rId12" name="Option Button 9">
              <controlPr defaultSize="0" autoFill="0" autoLine="0" autoPict="0">
                <anchor moveWithCells="1">
                  <from>
                    <xdr:col>3</xdr:col>
                    <xdr:colOff>53340</xdr:colOff>
                    <xdr:row>20</xdr:row>
                    <xdr:rowOff>53340</xdr:rowOff>
                  </from>
                  <to>
                    <xdr:col>3</xdr:col>
                    <xdr:colOff>685800</xdr:colOff>
                    <xdr:row>20</xdr:row>
                    <xdr:rowOff>320040</xdr:rowOff>
                  </to>
                </anchor>
              </controlPr>
            </control>
          </mc:Choice>
        </mc:AlternateContent>
        <mc:AlternateContent xmlns:mc="http://schemas.openxmlformats.org/markup-compatibility/2006">
          <mc:Choice Requires="x14">
            <control shapeId="9226" r:id="rId13" name="Option Button 10">
              <controlPr defaultSize="0" autoFill="0" autoLine="0" autoPict="0">
                <anchor moveWithCells="1">
                  <from>
                    <xdr:col>3</xdr:col>
                    <xdr:colOff>53340</xdr:colOff>
                    <xdr:row>21</xdr:row>
                    <xdr:rowOff>53340</xdr:rowOff>
                  </from>
                  <to>
                    <xdr:col>3</xdr:col>
                    <xdr:colOff>685800</xdr:colOff>
                    <xdr:row>21</xdr:row>
                    <xdr:rowOff>480060</xdr:rowOff>
                  </to>
                </anchor>
              </controlPr>
            </control>
          </mc:Choice>
        </mc:AlternateContent>
        <mc:AlternateContent xmlns:mc="http://schemas.openxmlformats.org/markup-compatibility/2006">
          <mc:Choice Requires="x14">
            <control shapeId="9227" r:id="rId14" name="Option Button 11">
              <controlPr defaultSize="0" autoFill="0" autoLine="0" autoPict="0">
                <anchor moveWithCells="1">
                  <from>
                    <xdr:col>3</xdr:col>
                    <xdr:colOff>53340</xdr:colOff>
                    <xdr:row>22</xdr:row>
                    <xdr:rowOff>22860</xdr:rowOff>
                  </from>
                  <to>
                    <xdr:col>3</xdr:col>
                    <xdr:colOff>685800</xdr:colOff>
                    <xdr:row>22</xdr:row>
                    <xdr:rowOff>510540</xdr:rowOff>
                  </to>
                </anchor>
              </controlPr>
            </control>
          </mc:Choice>
        </mc:AlternateContent>
        <mc:AlternateContent xmlns:mc="http://schemas.openxmlformats.org/markup-compatibility/2006">
          <mc:Choice Requires="x14">
            <control shapeId="9228" r:id="rId15" name="Option Button 12">
              <controlPr defaultSize="0" autoFill="0" autoLine="0" autoPict="0">
                <anchor moveWithCells="1">
                  <from>
                    <xdr:col>3</xdr:col>
                    <xdr:colOff>53340</xdr:colOff>
                    <xdr:row>23</xdr:row>
                    <xdr:rowOff>53340</xdr:rowOff>
                  </from>
                  <to>
                    <xdr:col>3</xdr:col>
                    <xdr:colOff>685800</xdr:colOff>
                    <xdr:row>24</xdr:row>
                    <xdr:rowOff>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FF988-2AD7-4807-AEEA-B5570B251685}">
  <sheetPr codeName="Sheet10">
    <tabColor theme="4"/>
  </sheetPr>
  <dimension ref="A1:M153"/>
  <sheetViews>
    <sheetView workbookViewId="0">
      <selection activeCell="D10" sqref="D10"/>
    </sheetView>
  </sheetViews>
  <sheetFormatPr defaultColWidth="8.88671875" defaultRowHeight="13.8" x14ac:dyDescent="0.25"/>
  <cols>
    <col min="1" max="2" width="8.88671875" style="7"/>
    <col min="3" max="3" width="4" style="30" customWidth="1"/>
    <col min="4" max="4" width="136.44140625" style="7" customWidth="1"/>
    <col min="5" max="16384" width="8.88671875" style="7"/>
  </cols>
  <sheetData>
    <row r="1" spans="1:13" ht="42" customHeight="1" x14ac:dyDescent="0.3">
      <c r="A1" s="32" t="s">
        <v>274</v>
      </c>
      <c r="B1" s="32"/>
      <c r="C1" s="32"/>
      <c r="D1" s="32"/>
      <c r="E1" s="12"/>
      <c r="F1" s="12"/>
      <c r="G1" s="12"/>
      <c r="H1" s="12"/>
      <c r="I1" s="12"/>
      <c r="J1" s="12"/>
      <c r="K1" s="12"/>
      <c r="L1" s="12"/>
      <c r="M1" s="12"/>
    </row>
    <row r="2" spans="1:13" ht="42" customHeight="1" x14ac:dyDescent="0.3">
      <c r="A2" s="12"/>
      <c r="B2" s="12"/>
      <c r="D2" s="12"/>
      <c r="E2" s="12"/>
      <c r="F2" s="13">
        <v>1</v>
      </c>
      <c r="G2" s="13">
        <v>2</v>
      </c>
      <c r="H2" s="13">
        <v>3</v>
      </c>
      <c r="I2" s="13">
        <v>4</v>
      </c>
      <c r="J2" s="13">
        <v>5</v>
      </c>
      <c r="K2" s="12"/>
      <c r="L2" s="12"/>
      <c r="M2" s="12"/>
    </row>
    <row r="3" spans="1:13" x14ac:dyDescent="0.25">
      <c r="A3" s="7" t="s">
        <v>275</v>
      </c>
      <c r="B3" s="7" t="s">
        <v>275</v>
      </c>
      <c r="D3" s="7" t="s">
        <v>276</v>
      </c>
    </row>
    <row r="4" spans="1:13" x14ac:dyDescent="0.25">
      <c r="A4" s="7" t="str">
        <f>LEFT(B4,2)</f>
        <v>A1</v>
      </c>
      <c r="B4" s="7" t="s">
        <v>277</v>
      </c>
      <c r="C4" s="30">
        <v>1</v>
      </c>
      <c r="D4" s="7" t="s">
        <v>62</v>
      </c>
    </row>
    <row r="5" spans="1:13" x14ac:dyDescent="0.25">
      <c r="A5" s="7" t="str">
        <f t="shared" ref="A5:A68" si="0">LEFT(B5,2)</f>
        <v>A1</v>
      </c>
      <c r="B5" s="7" t="s">
        <v>278</v>
      </c>
      <c r="C5" s="30">
        <v>2</v>
      </c>
      <c r="D5" s="7" t="s">
        <v>64</v>
      </c>
    </row>
    <row r="6" spans="1:13" x14ac:dyDescent="0.25">
      <c r="A6" s="7" t="str">
        <f t="shared" si="0"/>
        <v>A1</v>
      </c>
      <c r="B6" s="7" t="s">
        <v>279</v>
      </c>
      <c r="C6" s="30">
        <v>3</v>
      </c>
      <c r="D6" s="7" t="s">
        <v>65</v>
      </c>
    </row>
    <row r="7" spans="1:13" x14ac:dyDescent="0.25">
      <c r="A7" s="7" t="str">
        <f t="shared" si="0"/>
        <v>A1</v>
      </c>
      <c r="B7" s="7" t="s">
        <v>280</v>
      </c>
      <c r="C7" s="30">
        <v>4</v>
      </c>
      <c r="D7" s="7" t="s">
        <v>66</v>
      </c>
    </row>
    <row r="8" spans="1:13" x14ac:dyDescent="0.25">
      <c r="A8" s="7" t="str">
        <f t="shared" si="0"/>
        <v>A1</v>
      </c>
      <c r="B8" s="7" t="s">
        <v>281</v>
      </c>
      <c r="C8" s="30">
        <v>5</v>
      </c>
      <c r="D8" s="7" t="s">
        <v>67</v>
      </c>
    </row>
    <row r="9" spans="1:13" x14ac:dyDescent="0.25">
      <c r="A9" s="7" t="str">
        <f t="shared" si="0"/>
        <v>A2</v>
      </c>
      <c r="B9" s="7" t="s">
        <v>282</v>
      </c>
      <c r="C9" s="30">
        <v>1</v>
      </c>
      <c r="D9" s="7" t="s">
        <v>70</v>
      </c>
    </row>
    <row r="10" spans="1:13" x14ac:dyDescent="0.25">
      <c r="A10" s="7" t="str">
        <f t="shared" si="0"/>
        <v>A2</v>
      </c>
      <c r="B10" s="7" t="s">
        <v>283</v>
      </c>
      <c r="C10" s="30">
        <v>2</v>
      </c>
      <c r="D10" s="7" t="s">
        <v>71</v>
      </c>
    </row>
    <row r="11" spans="1:13" x14ac:dyDescent="0.25">
      <c r="A11" s="7" t="str">
        <f t="shared" si="0"/>
        <v>A2</v>
      </c>
      <c r="B11" s="7" t="s">
        <v>284</v>
      </c>
      <c r="C11" s="30">
        <v>3</v>
      </c>
      <c r="D11" s="7" t="s">
        <v>72</v>
      </c>
    </row>
    <row r="12" spans="1:13" x14ac:dyDescent="0.25">
      <c r="A12" s="7" t="str">
        <f t="shared" si="0"/>
        <v>A2</v>
      </c>
      <c r="B12" s="7" t="s">
        <v>285</v>
      </c>
      <c r="C12" s="30">
        <v>4</v>
      </c>
      <c r="D12" s="7" t="s">
        <v>73</v>
      </c>
    </row>
    <row r="13" spans="1:13" x14ac:dyDescent="0.25">
      <c r="A13" s="7" t="str">
        <f t="shared" si="0"/>
        <v>A2</v>
      </c>
      <c r="B13" s="7" t="s">
        <v>286</v>
      </c>
      <c r="C13" s="30">
        <v>5</v>
      </c>
      <c r="D13" s="7" t="s">
        <v>74</v>
      </c>
    </row>
    <row r="14" spans="1:13" x14ac:dyDescent="0.25">
      <c r="A14" s="7" t="str">
        <f t="shared" si="0"/>
        <v>A3</v>
      </c>
      <c r="B14" s="7" t="s">
        <v>287</v>
      </c>
      <c r="C14" s="30">
        <v>1</v>
      </c>
      <c r="D14" s="7" t="s">
        <v>77</v>
      </c>
    </row>
    <row r="15" spans="1:13" x14ac:dyDescent="0.25">
      <c r="A15" s="7" t="str">
        <f t="shared" si="0"/>
        <v>A3</v>
      </c>
      <c r="B15" s="7" t="s">
        <v>288</v>
      </c>
      <c r="C15" s="30">
        <v>2</v>
      </c>
      <c r="D15" s="7" t="s">
        <v>78</v>
      </c>
    </row>
    <row r="16" spans="1:13" x14ac:dyDescent="0.25">
      <c r="A16" s="7" t="str">
        <f t="shared" si="0"/>
        <v>A3</v>
      </c>
      <c r="B16" s="7" t="s">
        <v>289</v>
      </c>
      <c r="C16" s="30">
        <v>3</v>
      </c>
      <c r="D16" s="7" t="s">
        <v>79</v>
      </c>
    </row>
    <row r="17" spans="1:4" x14ac:dyDescent="0.25">
      <c r="A17" s="7" t="str">
        <f t="shared" si="0"/>
        <v>A3</v>
      </c>
      <c r="B17" s="7" t="s">
        <v>290</v>
      </c>
      <c r="C17" s="30">
        <v>4</v>
      </c>
      <c r="D17" s="7" t="s">
        <v>80</v>
      </c>
    </row>
    <row r="18" spans="1:4" x14ac:dyDescent="0.25">
      <c r="A18" s="7" t="str">
        <f t="shared" si="0"/>
        <v>A3</v>
      </c>
      <c r="B18" s="7" t="s">
        <v>291</v>
      </c>
      <c r="C18" s="30">
        <v>5</v>
      </c>
      <c r="D18" s="7" t="s">
        <v>81</v>
      </c>
    </row>
    <row r="19" spans="1:4" x14ac:dyDescent="0.25">
      <c r="A19" s="7" t="str">
        <f t="shared" si="0"/>
        <v>B1</v>
      </c>
      <c r="B19" s="7" t="s">
        <v>292</v>
      </c>
      <c r="C19" s="30">
        <v>1</v>
      </c>
      <c r="D19" s="7" t="s">
        <v>86</v>
      </c>
    </row>
    <row r="20" spans="1:4" x14ac:dyDescent="0.25">
      <c r="A20" s="7" t="str">
        <f t="shared" si="0"/>
        <v>B1</v>
      </c>
      <c r="B20" s="7" t="s">
        <v>293</v>
      </c>
      <c r="C20" s="30">
        <v>2</v>
      </c>
      <c r="D20" s="7" t="s">
        <v>87</v>
      </c>
    </row>
    <row r="21" spans="1:4" x14ac:dyDescent="0.25">
      <c r="A21" s="7" t="str">
        <f t="shared" si="0"/>
        <v>B1</v>
      </c>
      <c r="B21" s="7" t="s">
        <v>294</v>
      </c>
      <c r="C21" s="30">
        <v>3</v>
      </c>
      <c r="D21" s="7" t="s">
        <v>88</v>
      </c>
    </row>
    <row r="22" spans="1:4" x14ac:dyDescent="0.25">
      <c r="A22" s="7" t="str">
        <f t="shared" si="0"/>
        <v>B1</v>
      </c>
      <c r="B22" s="7" t="s">
        <v>295</v>
      </c>
      <c r="C22" s="30">
        <v>4</v>
      </c>
      <c r="D22" s="7" t="s">
        <v>89</v>
      </c>
    </row>
    <row r="23" spans="1:4" x14ac:dyDescent="0.25">
      <c r="A23" s="7" t="str">
        <f t="shared" si="0"/>
        <v>B1</v>
      </c>
      <c r="B23" s="7" t="s">
        <v>296</v>
      </c>
      <c r="C23" s="30">
        <v>5</v>
      </c>
      <c r="D23" s="7" t="s">
        <v>90</v>
      </c>
    </row>
    <row r="24" spans="1:4" x14ac:dyDescent="0.25">
      <c r="A24" s="7" t="str">
        <f t="shared" si="0"/>
        <v>C1</v>
      </c>
      <c r="B24" s="7" t="s">
        <v>297</v>
      </c>
      <c r="C24" s="30">
        <v>1</v>
      </c>
      <c r="D24" s="7" t="s">
        <v>93</v>
      </c>
    </row>
    <row r="25" spans="1:4" x14ac:dyDescent="0.25">
      <c r="A25" s="7" t="str">
        <f t="shared" si="0"/>
        <v>C1</v>
      </c>
      <c r="B25" s="7" t="s">
        <v>298</v>
      </c>
      <c r="C25" s="30">
        <v>2</v>
      </c>
      <c r="D25" s="7" t="s">
        <v>94</v>
      </c>
    </row>
    <row r="26" spans="1:4" x14ac:dyDescent="0.25">
      <c r="A26" s="7" t="str">
        <f t="shared" si="0"/>
        <v>C1</v>
      </c>
      <c r="B26" s="7" t="s">
        <v>299</v>
      </c>
      <c r="C26" s="30">
        <v>3</v>
      </c>
      <c r="D26" s="7" t="s">
        <v>95</v>
      </c>
    </row>
    <row r="27" spans="1:4" x14ac:dyDescent="0.25">
      <c r="A27" s="7" t="str">
        <f t="shared" si="0"/>
        <v>C1</v>
      </c>
      <c r="B27" s="7" t="s">
        <v>300</v>
      </c>
      <c r="C27" s="30">
        <v>4</v>
      </c>
      <c r="D27" s="7" t="s">
        <v>96</v>
      </c>
    </row>
    <row r="28" spans="1:4" x14ac:dyDescent="0.25">
      <c r="A28" s="7" t="str">
        <f t="shared" si="0"/>
        <v>C1</v>
      </c>
      <c r="B28" s="7" t="s">
        <v>301</v>
      </c>
      <c r="C28" s="30">
        <v>5</v>
      </c>
      <c r="D28" s="7" t="s">
        <v>97</v>
      </c>
    </row>
    <row r="29" spans="1:4" x14ac:dyDescent="0.25">
      <c r="A29" s="7" t="str">
        <f t="shared" si="0"/>
        <v>C2</v>
      </c>
      <c r="B29" s="7" t="s">
        <v>302</v>
      </c>
      <c r="C29" s="30">
        <v>1</v>
      </c>
      <c r="D29" s="7" t="s">
        <v>100</v>
      </c>
    </row>
    <row r="30" spans="1:4" x14ac:dyDescent="0.25">
      <c r="A30" s="7" t="str">
        <f t="shared" si="0"/>
        <v>C2</v>
      </c>
      <c r="B30" s="7" t="s">
        <v>303</v>
      </c>
      <c r="C30" s="30">
        <v>2</v>
      </c>
      <c r="D30" s="7" t="s">
        <v>101</v>
      </c>
    </row>
    <row r="31" spans="1:4" x14ac:dyDescent="0.25">
      <c r="A31" s="7" t="str">
        <f t="shared" si="0"/>
        <v>C2</v>
      </c>
      <c r="B31" s="7" t="s">
        <v>304</v>
      </c>
      <c r="C31" s="30">
        <v>3</v>
      </c>
      <c r="D31" s="7" t="s">
        <v>102</v>
      </c>
    </row>
    <row r="32" spans="1:4" x14ac:dyDescent="0.25">
      <c r="A32" s="7" t="str">
        <f t="shared" si="0"/>
        <v>C2</v>
      </c>
      <c r="B32" s="7" t="s">
        <v>305</v>
      </c>
      <c r="C32" s="30">
        <v>4</v>
      </c>
      <c r="D32" s="7" t="s">
        <v>103</v>
      </c>
    </row>
    <row r="33" spans="1:4" x14ac:dyDescent="0.25">
      <c r="A33" s="7" t="str">
        <f t="shared" si="0"/>
        <v>C2</v>
      </c>
      <c r="B33" s="7" t="s">
        <v>306</v>
      </c>
      <c r="C33" s="30">
        <v>5</v>
      </c>
      <c r="D33" s="7" t="s">
        <v>104</v>
      </c>
    </row>
    <row r="34" spans="1:4" x14ac:dyDescent="0.25">
      <c r="A34" s="7" t="str">
        <f t="shared" si="0"/>
        <v>C3</v>
      </c>
      <c r="B34" s="7" t="s">
        <v>307</v>
      </c>
      <c r="C34" s="30">
        <v>1</v>
      </c>
      <c r="D34" s="7" t="s">
        <v>107</v>
      </c>
    </row>
    <row r="35" spans="1:4" x14ac:dyDescent="0.25">
      <c r="A35" s="7" t="str">
        <f t="shared" si="0"/>
        <v>C3</v>
      </c>
      <c r="B35" s="7" t="s">
        <v>308</v>
      </c>
      <c r="C35" s="30">
        <v>2</v>
      </c>
      <c r="D35" s="7" t="s">
        <v>108</v>
      </c>
    </row>
    <row r="36" spans="1:4" x14ac:dyDescent="0.25">
      <c r="A36" s="7" t="str">
        <f t="shared" si="0"/>
        <v>C3</v>
      </c>
      <c r="B36" s="7" t="s">
        <v>309</v>
      </c>
      <c r="C36" s="30">
        <v>3</v>
      </c>
      <c r="D36" s="7" t="s">
        <v>109</v>
      </c>
    </row>
    <row r="37" spans="1:4" x14ac:dyDescent="0.25">
      <c r="A37" s="7" t="str">
        <f t="shared" si="0"/>
        <v>C3</v>
      </c>
      <c r="B37" s="7" t="s">
        <v>310</v>
      </c>
      <c r="C37" s="30">
        <v>4</v>
      </c>
      <c r="D37" s="7" t="s">
        <v>110</v>
      </c>
    </row>
    <row r="38" spans="1:4" x14ac:dyDescent="0.25">
      <c r="A38" s="7" t="str">
        <f t="shared" si="0"/>
        <v>C3</v>
      </c>
      <c r="B38" s="7" t="s">
        <v>311</v>
      </c>
      <c r="C38" s="30">
        <v>5</v>
      </c>
      <c r="D38" s="7" t="s">
        <v>111</v>
      </c>
    </row>
    <row r="39" spans="1:4" x14ac:dyDescent="0.25">
      <c r="A39" s="7" t="str">
        <f t="shared" si="0"/>
        <v>C4</v>
      </c>
      <c r="B39" s="7" t="s">
        <v>312</v>
      </c>
      <c r="C39" s="30">
        <v>1</v>
      </c>
      <c r="D39" s="7" t="s">
        <v>114</v>
      </c>
    </row>
    <row r="40" spans="1:4" x14ac:dyDescent="0.25">
      <c r="A40" s="7" t="str">
        <f t="shared" si="0"/>
        <v>C4</v>
      </c>
      <c r="B40" s="7" t="s">
        <v>313</v>
      </c>
      <c r="C40" s="30">
        <v>2</v>
      </c>
      <c r="D40" s="7" t="s">
        <v>115</v>
      </c>
    </row>
    <row r="41" spans="1:4" x14ac:dyDescent="0.25">
      <c r="A41" s="7" t="str">
        <f t="shared" si="0"/>
        <v>C4</v>
      </c>
      <c r="B41" s="7" t="s">
        <v>314</v>
      </c>
      <c r="C41" s="30">
        <v>3</v>
      </c>
      <c r="D41" s="7" t="s">
        <v>116</v>
      </c>
    </row>
    <row r="42" spans="1:4" x14ac:dyDescent="0.25">
      <c r="A42" s="7" t="str">
        <f t="shared" si="0"/>
        <v>C4</v>
      </c>
      <c r="B42" s="7" t="s">
        <v>315</v>
      </c>
      <c r="C42" s="30">
        <v>4</v>
      </c>
      <c r="D42" s="7" t="s">
        <v>117</v>
      </c>
    </row>
    <row r="43" spans="1:4" x14ac:dyDescent="0.25">
      <c r="A43" s="7" t="str">
        <f t="shared" si="0"/>
        <v>C4</v>
      </c>
      <c r="B43" s="7" t="s">
        <v>316</v>
      </c>
      <c r="C43" s="30">
        <v>5</v>
      </c>
      <c r="D43" s="7" t="s">
        <v>118</v>
      </c>
    </row>
    <row r="44" spans="1:4" x14ac:dyDescent="0.25">
      <c r="A44" s="7" t="str">
        <f t="shared" si="0"/>
        <v>C5</v>
      </c>
      <c r="B44" s="7" t="s">
        <v>317</v>
      </c>
      <c r="C44" s="30">
        <v>1</v>
      </c>
      <c r="D44" s="7" t="s">
        <v>121</v>
      </c>
    </row>
    <row r="45" spans="1:4" x14ac:dyDescent="0.25">
      <c r="A45" s="7" t="str">
        <f t="shared" si="0"/>
        <v>C5</v>
      </c>
      <c r="B45" s="7" t="s">
        <v>318</v>
      </c>
      <c r="C45" s="30">
        <v>2</v>
      </c>
      <c r="D45" s="7" t="s">
        <v>122</v>
      </c>
    </row>
    <row r="46" spans="1:4" x14ac:dyDescent="0.25">
      <c r="A46" s="7" t="str">
        <f t="shared" si="0"/>
        <v>C5</v>
      </c>
      <c r="B46" s="7" t="s">
        <v>319</v>
      </c>
      <c r="C46" s="30">
        <v>3</v>
      </c>
      <c r="D46" s="7" t="s">
        <v>123</v>
      </c>
    </row>
    <row r="47" spans="1:4" x14ac:dyDescent="0.25">
      <c r="A47" s="7" t="str">
        <f t="shared" si="0"/>
        <v>C5</v>
      </c>
      <c r="B47" s="7" t="s">
        <v>320</v>
      </c>
      <c r="C47" s="30">
        <v>4</v>
      </c>
      <c r="D47" s="7" t="s">
        <v>124</v>
      </c>
    </row>
    <row r="48" spans="1:4" x14ac:dyDescent="0.25">
      <c r="A48" s="7" t="str">
        <f t="shared" si="0"/>
        <v>C5</v>
      </c>
      <c r="B48" s="7" t="s">
        <v>321</v>
      </c>
      <c r="C48" s="30">
        <v>5</v>
      </c>
      <c r="D48" s="7" t="s">
        <v>125</v>
      </c>
    </row>
    <row r="49" spans="1:4" x14ac:dyDescent="0.25">
      <c r="A49" s="7" t="str">
        <f t="shared" si="0"/>
        <v>D1</v>
      </c>
      <c r="B49" s="7" t="s">
        <v>322</v>
      </c>
      <c r="C49" s="30">
        <v>1</v>
      </c>
      <c r="D49" s="7" t="s">
        <v>128</v>
      </c>
    </row>
    <row r="50" spans="1:4" x14ac:dyDescent="0.25">
      <c r="A50" s="7" t="str">
        <f t="shared" si="0"/>
        <v>D1</v>
      </c>
      <c r="B50" s="7" t="s">
        <v>323</v>
      </c>
      <c r="C50" s="30">
        <v>2</v>
      </c>
      <c r="D50" s="7" t="s">
        <v>129</v>
      </c>
    </row>
    <row r="51" spans="1:4" x14ac:dyDescent="0.25">
      <c r="A51" s="7" t="str">
        <f t="shared" si="0"/>
        <v>D1</v>
      </c>
      <c r="B51" s="7" t="s">
        <v>324</v>
      </c>
      <c r="C51" s="30">
        <v>3</v>
      </c>
      <c r="D51" s="7" t="s">
        <v>130</v>
      </c>
    </row>
    <row r="52" spans="1:4" x14ac:dyDescent="0.25">
      <c r="A52" s="7" t="str">
        <f t="shared" si="0"/>
        <v>D1</v>
      </c>
      <c r="B52" s="7" t="s">
        <v>325</v>
      </c>
      <c r="C52" s="30">
        <v>4</v>
      </c>
      <c r="D52" s="7" t="s">
        <v>131</v>
      </c>
    </row>
    <row r="53" spans="1:4" x14ac:dyDescent="0.25">
      <c r="A53" s="7" t="str">
        <f t="shared" si="0"/>
        <v>D1</v>
      </c>
      <c r="B53" s="7" t="s">
        <v>326</v>
      </c>
      <c r="C53" s="30">
        <v>5</v>
      </c>
      <c r="D53" s="7" t="s">
        <v>132</v>
      </c>
    </row>
    <row r="54" spans="1:4" x14ac:dyDescent="0.25">
      <c r="A54" s="7" t="str">
        <f t="shared" si="0"/>
        <v>D2</v>
      </c>
      <c r="B54" s="7" t="s">
        <v>327</v>
      </c>
      <c r="C54" s="30">
        <v>1</v>
      </c>
      <c r="D54" s="7" t="s">
        <v>135</v>
      </c>
    </row>
    <row r="55" spans="1:4" x14ac:dyDescent="0.25">
      <c r="A55" s="7" t="str">
        <f t="shared" si="0"/>
        <v>D2</v>
      </c>
      <c r="B55" s="7" t="s">
        <v>328</v>
      </c>
      <c r="C55" s="30">
        <v>2</v>
      </c>
      <c r="D55" s="7" t="s">
        <v>136</v>
      </c>
    </row>
    <row r="56" spans="1:4" x14ac:dyDescent="0.25">
      <c r="A56" s="7" t="str">
        <f t="shared" si="0"/>
        <v>D2</v>
      </c>
      <c r="B56" s="7" t="s">
        <v>329</v>
      </c>
      <c r="C56" s="30">
        <v>3</v>
      </c>
      <c r="D56" s="7" t="s">
        <v>137</v>
      </c>
    </row>
    <row r="57" spans="1:4" x14ac:dyDescent="0.25">
      <c r="A57" s="7" t="str">
        <f t="shared" si="0"/>
        <v>D2</v>
      </c>
      <c r="B57" s="7" t="s">
        <v>330</v>
      </c>
      <c r="C57" s="30">
        <v>4</v>
      </c>
      <c r="D57" s="7" t="s">
        <v>138</v>
      </c>
    </row>
    <row r="58" spans="1:4" x14ac:dyDescent="0.25">
      <c r="A58" s="7" t="str">
        <f t="shared" si="0"/>
        <v>D2</v>
      </c>
      <c r="B58" s="7" t="s">
        <v>331</v>
      </c>
      <c r="C58" s="30">
        <v>5</v>
      </c>
      <c r="D58" s="7" t="s">
        <v>139</v>
      </c>
    </row>
    <row r="59" spans="1:4" x14ac:dyDescent="0.25">
      <c r="A59" s="7" t="str">
        <f t="shared" si="0"/>
        <v>D3</v>
      </c>
      <c r="B59" s="7" t="s">
        <v>332</v>
      </c>
      <c r="C59" s="30">
        <v>1</v>
      </c>
      <c r="D59" s="7" t="s">
        <v>142</v>
      </c>
    </row>
    <row r="60" spans="1:4" x14ac:dyDescent="0.25">
      <c r="A60" s="7" t="str">
        <f t="shared" si="0"/>
        <v>D3</v>
      </c>
      <c r="B60" s="7" t="s">
        <v>333</v>
      </c>
      <c r="C60" s="30">
        <v>2</v>
      </c>
      <c r="D60" s="7" t="s">
        <v>143</v>
      </c>
    </row>
    <row r="61" spans="1:4" x14ac:dyDescent="0.25">
      <c r="A61" s="7" t="str">
        <f t="shared" si="0"/>
        <v>D3</v>
      </c>
      <c r="B61" s="7" t="s">
        <v>334</v>
      </c>
      <c r="C61" s="30">
        <v>3</v>
      </c>
      <c r="D61" s="7" t="s">
        <v>144</v>
      </c>
    </row>
    <row r="62" spans="1:4" x14ac:dyDescent="0.25">
      <c r="A62" s="7" t="str">
        <f t="shared" si="0"/>
        <v>D3</v>
      </c>
      <c r="B62" s="7" t="s">
        <v>335</v>
      </c>
      <c r="C62" s="30">
        <v>4</v>
      </c>
      <c r="D62" s="7" t="s">
        <v>145</v>
      </c>
    </row>
    <row r="63" spans="1:4" x14ac:dyDescent="0.25">
      <c r="A63" s="7" t="str">
        <f t="shared" si="0"/>
        <v>D3</v>
      </c>
      <c r="B63" s="7" t="s">
        <v>336</v>
      </c>
      <c r="C63" s="30">
        <v>5</v>
      </c>
      <c r="D63" s="7" t="s">
        <v>146</v>
      </c>
    </row>
    <row r="64" spans="1:4" x14ac:dyDescent="0.25">
      <c r="A64" s="7" t="str">
        <f t="shared" si="0"/>
        <v>D4</v>
      </c>
      <c r="B64" s="7" t="s">
        <v>337</v>
      </c>
      <c r="C64" s="30">
        <v>1</v>
      </c>
      <c r="D64" s="7" t="s">
        <v>149</v>
      </c>
    </row>
    <row r="65" spans="1:4" x14ac:dyDescent="0.25">
      <c r="A65" s="7" t="str">
        <f t="shared" si="0"/>
        <v>D4</v>
      </c>
      <c r="B65" s="7" t="s">
        <v>338</v>
      </c>
      <c r="C65" s="30">
        <v>2</v>
      </c>
      <c r="D65" s="7" t="s">
        <v>150</v>
      </c>
    </row>
    <row r="66" spans="1:4" x14ac:dyDescent="0.25">
      <c r="A66" s="7" t="str">
        <f t="shared" si="0"/>
        <v>D4</v>
      </c>
      <c r="B66" s="7" t="s">
        <v>339</v>
      </c>
      <c r="C66" s="30">
        <v>3</v>
      </c>
      <c r="D66" s="7" t="s">
        <v>151</v>
      </c>
    </row>
    <row r="67" spans="1:4" x14ac:dyDescent="0.25">
      <c r="A67" s="7" t="str">
        <f t="shared" si="0"/>
        <v>D4</v>
      </c>
      <c r="B67" s="7" t="s">
        <v>340</v>
      </c>
      <c r="C67" s="30">
        <v>4</v>
      </c>
      <c r="D67" s="7" t="s">
        <v>152</v>
      </c>
    </row>
    <row r="68" spans="1:4" x14ac:dyDescent="0.25">
      <c r="A68" s="7" t="str">
        <f t="shared" si="0"/>
        <v>D4</v>
      </c>
      <c r="B68" s="7" t="s">
        <v>341</v>
      </c>
      <c r="C68" s="30">
        <v>5</v>
      </c>
      <c r="D68" s="7" t="s">
        <v>153</v>
      </c>
    </row>
    <row r="69" spans="1:4" x14ac:dyDescent="0.25">
      <c r="A69" s="7" t="str">
        <f t="shared" ref="A69:A132" si="1">LEFT(B69,2)</f>
        <v>D5</v>
      </c>
      <c r="B69" s="7" t="s">
        <v>342</v>
      </c>
      <c r="C69" s="30">
        <v>1</v>
      </c>
      <c r="D69" s="7" t="s">
        <v>156</v>
      </c>
    </row>
    <row r="70" spans="1:4" x14ac:dyDescent="0.25">
      <c r="A70" s="7" t="str">
        <f t="shared" si="1"/>
        <v>D5</v>
      </c>
      <c r="B70" s="7" t="s">
        <v>343</v>
      </c>
      <c r="C70" s="30">
        <v>2</v>
      </c>
      <c r="D70" s="7" t="s">
        <v>157</v>
      </c>
    </row>
    <row r="71" spans="1:4" x14ac:dyDescent="0.25">
      <c r="A71" s="7" t="str">
        <f t="shared" si="1"/>
        <v>D5</v>
      </c>
      <c r="B71" s="7" t="s">
        <v>344</v>
      </c>
      <c r="C71" s="30">
        <v>3</v>
      </c>
      <c r="D71" s="7" t="s">
        <v>158</v>
      </c>
    </row>
    <row r="72" spans="1:4" x14ac:dyDescent="0.25">
      <c r="A72" s="7" t="str">
        <f t="shared" si="1"/>
        <v>D5</v>
      </c>
      <c r="B72" s="7" t="s">
        <v>345</v>
      </c>
      <c r="C72" s="30">
        <v>4</v>
      </c>
      <c r="D72" s="7" t="s">
        <v>159</v>
      </c>
    </row>
    <row r="73" spans="1:4" x14ac:dyDescent="0.25">
      <c r="A73" s="7" t="str">
        <f t="shared" si="1"/>
        <v>D5</v>
      </c>
      <c r="B73" s="7" t="s">
        <v>346</v>
      </c>
      <c r="C73" s="30">
        <v>5</v>
      </c>
      <c r="D73" s="7" t="s">
        <v>160</v>
      </c>
    </row>
    <row r="74" spans="1:4" x14ac:dyDescent="0.25">
      <c r="A74" s="7" t="str">
        <f t="shared" si="1"/>
        <v>D6</v>
      </c>
      <c r="B74" s="7" t="s">
        <v>347</v>
      </c>
      <c r="C74" s="30">
        <v>1</v>
      </c>
      <c r="D74" s="7" t="s">
        <v>163</v>
      </c>
    </row>
    <row r="75" spans="1:4" x14ac:dyDescent="0.25">
      <c r="A75" s="7" t="str">
        <f t="shared" si="1"/>
        <v>D6</v>
      </c>
      <c r="B75" s="7" t="s">
        <v>348</v>
      </c>
      <c r="C75" s="30">
        <v>2</v>
      </c>
      <c r="D75" s="7" t="s">
        <v>164</v>
      </c>
    </row>
    <row r="76" spans="1:4" x14ac:dyDescent="0.25">
      <c r="A76" s="7" t="str">
        <f t="shared" si="1"/>
        <v>D6</v>
      </c>
      <c r="B76" s="7" t="s">
        <v>349</v>
      </c>
      <c r="C76" s="30">
        <v>3</v>
      </c>
      <c r="D76" s="7" t="s">
        <v>165</v>
      </c>
    </row>
    <row r="77" spans="1:4" x14ac:dyDescent="0.25">
      <c r="A77" s="7" t="str">
        <f t="shared" si="1"/>
        <v>D6</v>
      </c>
      <c r="B77" s="7" t="s">
        <v>350</v>
      </c>
      <c r="C77" s="30">
        <v>4</v>
      </c>
      <c r="D77" s="7" t="s">
        <v>166</v>
      </c>
    </row>
    <row r="78" spans="1:4" x14ac:dyDescent="0.25">
      <c r="A78" s="7" t="str">
        <f t="shared" si="1"/>
        <v>D6</v>
      </c>
      <c r="B78" s="7" t="s">
        <v>351</v>
      </c>
      <c r="C78" s="30">
        <v>5</v>
      </c>
      <c r="D78" s="7" t="s">
        <v>167</v>
      </c>
    </row>
    <row r="79" spans="1:4" x14ac:dyDescent="0.25">
      <c r="A79" s="7" t="str">
        <f t="shared" si="1"/>
        <v>E1</v>
      </c>
      <c r="B79" s="7" t="s">
        <v>352</v>
      </c>
      <c r="C79" s="30">
        <v>1</v>
      </c>
      <c r="D79" s="7" t="s">
        <v>171</v>
      </c>
    </row>
    <row r="80" spans="1:4" x14ac:dyDescent="0.25">
      <c r="A80" s="7" t="str">
        <f t="shared" si="1"/>
        <v>E1</v>
      </c>
      <c r="B80" s="7" t="s">
        <v>353</v>
      </c>
      <c r="C80" s="30">
        <v>2</v>
      </c>
      <c r="D80" s="7" t="s">
        <v>172</v>
      </c>
    </row>
    <row r="81" spans="1:4" x14ac:dyDescent="0.25">
      <c r="A81" s="7" t="str">
        <f t="shared" si="1"/>
        <v>E1</v>
      </c>
      <c r="B81" s="7" t="s">
        <v>354</v>
      </c>
      <c r="C81" s="30">
        <v>3</v>
      </c>
      <c r="D81" s="7" t="s">
        <v>173</v>
      </c>
    </row>
    <row r="82" spans="1:4" x14ac:dyDescent="0.25">
      <c r="A82" s="7" t="str">
        <f t="shared" si="1"/>
        <v>E1</v>
      </c>
      <c r="B82" s="7" t="s">
        <v>355</v>
      </c>
      <c r="C82" s="30">
        <v>4</v>
      </c>
      <c r="D82" s="7" t="s">
        <v>174</v>
      </c>
    </row>
    <row r="83" spans="1:4" x14ac:dyDescent="0.25">
      <c r="A83" s="7" t="str">
        <f t="shared" si="1"/>
        <v>E1</v>
      </c>
      <c r="B83" s="7" t="s">
        <v>356</v>
      </c>
      <c r="C83" s="30">
        <v>5</v>
      </c>
      <c r="D83" s="7" t="s">
        <v>175</v>
      </c>
    </row>
    <row r="84" spans="1:4" x14ac:dyDescent="0.25">
      <c r="A84" s="7" t="str">
        <f t="shared" si="1"/>
        <v>E2</v>
      </c>
      <c r="B84" s="7" t="s">
        <v>357</v>
      </c>
      <c r="C84" s="30">
        <v>1</v>
      </c>
      <c r="D84" s="7" t="s">
        <v>178</v>
      </c>
    </row>
    <row r="85" spans="1:4" x14ac:dyDescent="0.25">
      <c r="A85" s="7" t="str">
        <f t="shared" si="1"/>
        <v>E2</v>
      </c>
      <c r="B85" s="7" t="s">
        <v>358</v>
      </c>
      <c r="C85" s="30">
        <v>2</v>
      </c>
      <c r="D85" s="7" t="s">
        <v>179</v>
      </c>
    </row>
    <row r="86" spans="1:4" x14ac:dyDescent="0.25">
      <c r="A86" s="7" t="str">
        <f t="shared" si="1"/>
        <v>E2</v>
      </c>
      <c r="B86" s="7" t="s">
        <v>359</v>
      </c>
      <c r="C86" s="30">
        <v>3</v>
      </c>
      <c r="D86" s="7" t="s">
        <v>180</v>
      </c>
    </row>
    <row r="87" spans="1:4" x14ac:dyDescent="0.25">
      <c r="A87" s="7" t="str">
        <f t="shared" si="1"/>
        <v>E2</v>
      </c>
      <c r="B87" s="7" t="s">
        <v>360</v>
      </c>
      <c r="C87" s="30">
        <v>4</v>
      </c>
      <c r="D87" s="7" t="s">
        <v>181</v>
      </c>
    </row>
    <row r="88" spans="1:4" x14ac:dyDescent="0.25">
      <c r="A88" s="7" t="str">
        <f t="shared" si="1"/>
        <v>E2</v>
      </c>
      <c r="B88" s="7" t="s">
        <v>361</v>
      </c>
      <c r="C88" s="30">
        <v>5</v>
      </c>
      <c r="D88" s="7" t="s">
        <v>182</v>
      </c>
    </row>
    <row r="89" spans="1:4" x14ac:dyDescent="0.25">
      <c r="A89" s="7" t="str">
        <f t="shared" si="1"/>
        <v>E3</v>
      </c>
      <c r="B89" s="7" t="s">
        <v>362</v>
      </c>
      <c r="C89" s="30">
        <v>1</v>
      </c>
      <c r="D89" s="7" t="s">
        <v>185</v>
      </c>
    </row>
    <row r="90" spans="1:4" x14ac:dyDescent="0.25">
      <c r="A90" s="7" t="str">
        <f t="shared" si="1"/>
        <v>E3</v>
      </c>
      <c r="B90" s="7" t="s">
        <v>363</v>
      </c>
      <c r="C90" s="30">
        <v>2</v>
      </c>
      <c r="D90" s="7" t="s">
        <v>186</v>
      </c>
    </row>
    <row r="91" spans="1:4" x14ac:dyDescent="0.25">
      <c r="A91" s="7" t="str">
        <f t="shared" si="1"/>
        <v>E3</v>
      </c>
      <c r="B91" s="7" t="s">
        <v>364</v>
      </c>
      <c r="C91" s="30">
        <v>3</v>
      </c>
      <c r="D91" s="7" t="s">
        <v>187</v>
      </c>
    </row>
    <row r="92" spans="1:4" x14ac:dyDescent="0.25">
      <c r="A92" s="7" t="str">
        <f t="shared" si="1"/>
        <v>E3</v>
      </c>
      <c r="B92" s="7" t="s">
        <v>365</v>
      </c>
      <c r="C92" s="30">
        <v>4</v>
      </c>
      <c r="D92" s="7" t="s">
        <v>188</v>
      </c>
    </row>
    <row r="93" spans="1:4" x14ac:dyDescent="0.25">
      <c r="A93" s="7" t="str">
        <f t="shared" si="1"/>
        <v>E3</v>
      </c>
      <c r="B93" s="7" t="s">
        <v>366</v>
      </c>
      <c r="C93" s="30">
        <v>5</v>
      </c>
      <c r="D93" s="7" t="s">
        <v>189</v>
      </c>
    </row>
    <row r="94" spans="1:4" x14ac:dyDescent="0.25">
      <c r="A94" s="7" t="str">
        <f t="shared" si="1"/>
        <v>E4</v>
      </c>
      <c r="B94" s="7" t="s">
        <v>367</v>
      </c>
      <c r="C94" s="30">
        <v>1</v>
      </c>
      <c r="D94" s="7" t="s">
        <v>192</v>
      </c>
    </row>
    <row r="95" spans="1:4" x14ac:dyDescent="0.25">
      <c r="A95" s="7" t="str">
        <f t="shared" si="1"/>
        <v>E4</v>
      </c>
      <c r="B95" s="7" t="s">
        <v>368</v>
      </c>
      <c r="C95" s="30">
        <v>2</v>
      </c>
      <c r="D95" s="7" t="s">
        <v>193</v>
      </c>
    </row>
    <row r="96" spans="1:4" x14ac:dyDescent="0.25">
      <c r="A96" s="7" t="str">
        <f t="shared" si="1"/>
        <v>E4</v>
      </c>
      <c r="B96" s="7" t="s">
        <v>369</v>
      </c>
      <c r="C96" s="30">
        <v>3</v>
      </c>
      <c r="D96" s="7" t="s">
        <v>194</v>
      </c>
    </row>
    <row r="97" spans="1:4" x14ac:dyDescent="0.25">
      <c r="A97" s="7" t="str">
        <f t="shared" si="1"/>
        <v>E4</v>
      </c>
      <c r="B97" s="7" t="s">
        <v>370</v>
      </c>
      <c r="C97" s="30">
        <v>4</v>
      </c>
      <c r="D97" s="7" t="s">
        <v>195</v>
      </c>
    </row>
    <row r="98" spans="1:4" x14ac:dyDescent="0.25">
      <c r="A98" s="7" t="str">
        <f t="shared" si="1"/>
        <v>E4</v>
      </c>
      <c r="B98" s="7" t="s">
        <v>371</v>
      </c>
      <c r="C98" s="30">
        <v>5</v>
      </c>
      <c r="D98" s="7" t="s">
        <v>196</v>
      </c>
    </row>
    <row r="99" spans="1:4" x14ac:dyDescent="0.25">
      <c r="A99" s="7" t="str">
        <f t="shared" si="1"/>
        <v>F1</v>
      </c>
      <c r="B99" s="7" t="s">
        <v>372</v>
      </c>
      <c r="C99" s="30">
        <v>1</v>
      </c>
      <c r="D99" s="7" t="s">
        <v>199</v>
      </c>
    </row>
    <row r="100" spans="1:4" x14ac:dyDescent="0.25">
      <c r="A100" s="7" t="str">
        <f t="shared" si="1"/>
        <v>F1</v>
      </c>
      <c r="B100" s="7" t="s">
        <v>373</v>
      </c>
      <c r="C100" s="30">
        <v>2</v>
      </c>
      <c r="D100" s="7" t="s">
        <v>200</v>
      </c>
    </row>
    <row r="101" spans="1:4" x14ac:dyDescent="0.25">
      <c r="A101" s="7" t="str">
        <f t="shared" si="1"/>
        <v>F1</v>
      </c>
      <c r="B101" s="7" t="s">
        <v>374</v>
      </c>
      <c r="C101" s="30">
        <v>3</v>
      </c>
      <c r="D101" s="7" t="s">
        <v>201</v>
      </c>
    </row>
    <row r="102" spans="1:4" x14ac:dyDescent="0.25">
      <c r="A102" s="7" t="str">
        <f t="shared" si="1"/>
        <v>F1</v>
      </c>
      <c r="B102" s="7" t="s">
        <v>375</v>
      </c>
      <c r="C102" s="30">
        <v>4</v>
      </c>
      <c r="D102" s="7" t="s">
        <v>202</v>
      </c>
    </row>
    <row r="103" spans="1:4" x14ac:dyDescent="0.25">
      <c r="A103" s="7" t="str">
        <f t="shared" si="1"/>
        <v>F1</v>
      </c>
      <c r="B103" s="7" t="s">
        <v>376</v>
      </c>
      <c r="C103" s="30">
        <v>5</v>
      </c>
      <c r="D103" s="7" t="s">
        <v>203</v>
      </c>
    </row>
    <row r="104" spans="1:4" x14ac:dyDescent="0.25">
      <c r="A104" s="7" t="str">
        <f t="shared" si="1"/>
        <v>F2</v>
      </c>
      <c r="B104" s="7" t="s">
        <v>377</v>
      </c>
      <c r="C104" s="30">
        <v>1</v>
      </c>
      <c r="D104" s="7" t="s">
        <v>206</v>
      </c>
    </row>
    <row r="105" spans="1:4" x14ac:dyDescent="0.25">
      <c r="A105" s="7" t="str">
        <f t="shared" si="1"/>
        <v>F2</v>
      </c>
      <c r="B105" s="7" t="s">
        <v>378</v>
      </c>
      <c r="C105" s="30">
        <v>2</v>
      </c>
      <c r="D105" s="7" t="s">
        <v>207</v>
      </c>
    </row>
    <row r="106" spans="1:4" x14ac:dyDescent="0.25">
      <c r="A106" s="7" t="str">
        <f t="shared" si="1"/>
        <v>F2</v>
      </c>
      <c r="B106" s="7" t="s">
        <v>379</v>
      </c>
      <c r="C106" s="30">
        <v>3</v>
      </c>
      <c r="D106" s="7" t="s">
        <v>208</v>
      </c>
    </row>
    <row r="107" spans="1:4" x14ac:dyDescent="0.25">
      <c r="A107" s="7" t="str">
        <f t="shared" si="1"/>
        <v>F2</v>
      </c>
      <c r="B107" s="7" t="s">
        <v>380</v>
      </c>
      <c r="C107" s="30">
        <v>4</v>
      </c>
      <c r="D107" s="7" t="s">
        <v>209</v>
      </c>
    </row>
    <row r="108" spans="1:4" x14ac:dyDescent="0.25">
      <c r="A108" s="7" t="str">
        <f t="shared" si="1"/>
        <v>F2</v>
      </c>
      <c r="B108" s="7" t="s">
        <v>381</v>
      </c>
      <c r="C108" s="30">
        <v>5</v>
      </c>
      <c r="D108" s="7" t="s">
        <v>210</v>
      </c>
    </row>
    <row r="109" spans="1:4" x14ac:dyDescent="0.25">
      <c r="A109" s="7" t="str">
        <f t="shared" si="1"/>
        <v>F3</v>
      </c>
      <c r="B109" s="7" t="s">
        <v>382</v>
      </c>
      <c r="C109" s="30">
        <v>1</v>
      </c>
      <c r="D109" s="7" t="s">
        <v>213</v>
      </c>
    </row>
    <row r="110" spans="1:4" x14ac:dyDescent="0.25">
      <c r="A110" s="7" t="str">
        <f t="shared" si="1"/>
        <v>F3</v>
      </c>
      <c r="B110" s="7" t="s">
        <v>383</v>
      </c>
      <c r="C110" s="30">
        <v>2</v>
      </c>
      <c r="D110" s="7" t="s">
        <v>214</v>
      </c>
    </row>
    <row r="111" spans="1:4" x14ac:dyDescent="0.25">
      <c r="A111" s="7" t="str">
        <f t="shared" si="1"/>
        <v>F3</v>
      </c>
      <c r="B111" s="7" t="s">
        <v>384</v>
      </c>
      <c r="C111" s="30">
        <v>3</v>
      </c>
      <c r="D111" s="7" t="s">
        <v>215</v>
      </c>
    </row>
    <row r="112" spans="1:4" x14ac:dyDescent="0.25">
      <c r="A112" s="7" t="str">
        <f t="shared" si="1"/>
        <v>F3</v>
      </c>
      <c r="B112" s="7" t="s">
        <v>385</v>
      </c>
      <c r="C112" s="30">
        <v>4</v>
      </c>
      <c r="D112" s="7" t="s">
        <v>216</v>
      </c>
    </row>
    <row r="113" spans="1:4" x14ac:dyDescent="0.25">
      <c r="A113" s="7" t="str">
        <f t="shared" si="1"/>
        <v>F3</v>
      </c>
      <c r="B113" s="7" t="s">
        <v>386</v>
      </c>
      <c r="C113" s="30">
        <v>5</v>
      </c>
      <c r="D113" s="7" t="s">
        <v>217</v>
      </c>
    </row>
    <row r="114" spans="1:4" x14ac:dyDescent="0.25">
      <c r="A114" s="7" t="str">
        <f t="shared" si="1"/>
        <v>F4</v>
      </c>
      <c r="B114" s="7" t="s">
        <v>387</v>
      </c>
      <c r="C114" s="30">
        <v>1</v>
      </c>
      <c r="D114" s="7" t="s">
        <v>220</v>
      </c>
    </row>
    <row r="115" spans="1:4" x14ac:dyDescent="0.25">
      <c r="A115" s="7" t="str">
        <f t="shared" si="1"/>
        <v>F4</v>
      </c>
      <c r="B115" s="7" t="s">
        <v>388</v>
      </c>
      <c r="C115" s="30">
        <v>2</v>
      </c>
      <c r="D115" s="7" t="s">
        <v>221</v>
      </c>
    </row>
    <row r="116" spans="1:4" x14ac:dyDescent="0.25">
      <c r="A116" s="7" t="str">
        <f t="shared" si="1"/>
        <v>F4</v>
      </c>
      <c r="B116" s="7" t="s">
        <v>389</v>
      </c>
      <c r="C116" s="30">
        <v>3</v>
      </c>
      <c r="D116" s="7" t="s">
        <v>222</v>
      </c>
    </row>
    <row r="117" spans="1:4" x14ac:dyDescent="0.25">
      <c r="A117" s="7" t="str">
        <f t="shared" si="1"/>
        <v>F4</v>
      </c>
      <c r="B117" s="7" t="s">
        <v>390</v>
      </c>
      <c r="C117" s="30">
        <v>4</v>
      </c>
      <c r="D117" s="7" t="s">
        <v>223</v>
      </c>
    </row>
    <row r="118" spans="1:4" x14ac:dyDescent="0.25">
      <c r="A118" s="7" t="str">
        <f t="shared" si="1"/>
        <v>F4</v>
      </c>
      <c r="B118" s="7" t="s">
        <v>391</v>
      </c>
      <c r="C118" s="30">
        <v>5</v>
      </c>
      <c r="D118" s="7" t="s">
        <v>224</v>
      </c>
    </row>
    <row r="119" spans="1:4" x14ac:dyDescent="0.25">
      <c r="A119" s="7" t="str">
        <f t="shared" si="1"/>
        <v>G1</v>
      </c>
      <c r="B119" s="7" t="s">
        <v>392</v>
      </c>
      <c r="C119" s="30">
        <v>1</v>
      </c>
      <c r="D119" s="7" t="s">
        <v>227</v>
      </c>
    </row>
    <row r="120" spans="1:4" x14ac:dyDescent="0.25">
      <c r="A120" s="7" t="str">
        <f t="shared" si="1"/>
        <v>G1</v>
      </c>
      <c r="B120" s="7" t="s">
        <v>393</v>
      </c>
      <c r="C120" s="30">
        <v>2</v>
      </c>
      <c r="D120" s="7" t="s">
        <v>228</v>
      </c>
    </row>
    <row r="121" spans="1:4" x14ac:dyDescent="0.25">
      <c r="A121" s="7" t="str">
        <f t="shared" si="1"/>
        <v>G1</v>
      </c>
      <c r="B121" s="7" t="s">
        <v>394</v>
      </c>
      <c r="C121" s="30">
        <v>3</v>
      </c>
      <c r="D121" s="7" t="s">
        <v>229</v>
      </c>
    </row>
    <row r="122" spans="1:4" x14ac:dyDescent="0.25">
      <c r="A122" s="7" t="str">
        <f t="shared" si="1"/>
        <v>G1</v>
      </c>
      <c r="B122" s="7" t="s">
        <v>395</v>
      </c>
      <c r="C122" s="30">
        <v>4</v>
      </c>
      <c r="D122" s="7" t="s">
        <v>230</v>
      </c>
    </row>
    <row r="123" spans="1:4" x14ac:dyDescent="0.25">
      <c r="A123" s="7" t="str">
        <f t="shared" si="1"/>
        <v>G1</v>
      </c>
      <c r="B123" s="7" t="s">
        <v>396</v>
      </c>
      <c r="C123" s="30">
        <v>5</v>
      </c>
      <c r="D123" s="7" t="s">
        <v>231</v>
      </c>
    </row>
    <row r="124" spans="1:4" x14ac:dyDescent="0.25">
      <c r="A124" s="7" t="str">
        <f t="shared" si="1"/>
        <v>H1</v>
      </c>
      <c r="B124" s="7" t="s">
        <v>397</v>
      </c>
      <c r="C124" s="30">
        <v>1</v>
      </c>
      <c r="D124" s="7" t="s">
        <v>234</v>
      </c>
    </row>
    <row r="125" spans="1:4" x14ac:dyDescent="0.25">
      <c r="A125" s="7" t="str">
        <f t="shared" si="1"/>
        <v>H1</v>
      </c>
      <c r="B125" s="7" t="s">
        <v>398</v>
      </c>
      <c r="C125" s="30">
        <v>2</v>
      </c>
      <c r="D125" s="7" t="s">
        <v>235</v>
      </c>
    </row>
    <row r="126" spans="1:4" x14ac:dyDescent="0.25">
      <c r="A126" s="7" t="str">
        <f t="shared" si="1"/>
        <v>H1</v>
      </c>
      <c r="B126" s="7" t="s">
        <v>399</v>
      </c>
      <c r="C126" s="30">
        <v>3</v>
      </c>
      <c r="D126" s="7" t="s">
        <v>236</v>
      </c>
    </row>
    <row r="127" spans="1:4" x14ac:dyDescent="0.25">
      <c r="A127" s="7" t="str">
        <f t="shared" si="1"/>
        <v>H1</v>
      </c>
      <c r="B127" s="7" t="s">
        <v>400</v>
      </c>
      <c r="C127" s="30">
        <v>4</v>
      </c>
      <c r="D127" s="7" t="s">
        <v>236</v>
      </c>
    </row>
    <row r="128" spans="1:4" x14ac:dyDescent="0.25">
      <c r="A128" s="7" t="str">
        <f t="shared" si="1"/>
        <v>H1</v>
      </c>
      <c r="B128" s="7" t="s">
        <v>401</v>
      </c>
      <c r="C128" s="30">
        <v>5</v>
      </c>
      <c r="D128" s="7" t="s">
        <v>237</v>
      </c>
    </row>
    <row r="129" spans="1:4" x14ac:dyDescent="0.25">
      <c r="A129" s="7" t="str">
        <f t="shared" si="1"/>
        <v>H2</v>
      </c>
      <c r="B129" s="7" t="s">
        <v>402</v>
      </c>
      <c r="C129" s="30">
        <v>1</v>
      </c>
      <c r="D129" s="7" t="s">
        <v>240</v>
      </c>
    </row>
    <row r="130" spans="1:4" x14ac:dyDescent="0.25">
      <c r="A130" s="7" t="str">
        <f t="shared" si="1"/>
        <v>H2</v>
      </c>
      <c r="B130" s="7" t="s">
        <v>403</v>
      </c>
      <c r="C130" s="30">
        <v>2</v>
      </c>
      <c r="D130" s="7" t="s">
        <v>241</v>
      </c>
    </row>
    <row r="131" spans="1:4" x14ac:dyDescent="0.25">
      <c r="A131" s="7" t="str">
        <f t="shared" si="1"/>
        <v>H2</v>
      </c>
      <c r="B131" s="7" t="s">
        <v>404</v>
      </c>
      <c r="C131" s="30">
        <v>3</v>
      </c>
      <c r="D131" s="7" t="s">
        <v>242</v>
      </c>
    </row>
    <row r="132" spans="1:4" x14ac:dyDescent="0.25">
      <c r="A132" s="7" t="str">
        <f t="shared" si="1"/>
        <v>H2</v>
      </c>
      <c r="B132" s="7" t="s">
        <v>405</v>
      </c>
      <c r="C132" s="30">
        <v>4</v>
      </c>
      <c r="D132" s="7" t="s">
        <v>243</v>
      </c>
    </row>
    <row r="133" spans="1:4" x14ac:dyDescent="0.25">
      <c r="A133" s="7" t="str">
        <f t="shared" ref="A133:A153" si="2">LEFT(B133,2)</f>
        <v>H2</v>
      </c>
      <c r="B133" s="7" t="s">
        <v>406</v>
      </c>
      <c r="C133" s="30">
        <v>5</v>
      </c>
      <c r="D133" s="7" t="s">
        <v>244</v>
      </c>
    </row>
    <row r="134" spans="1:4" x14ac:dyDescent="0.25">
      <c r="A134" s="7" t="str">
        <f t="shared" si="2"/>
        <v>H3</v>
      </c>
      <c r="B134" s="7" t="s">
        <v>407</v>
      </c>
      <c r="C134" s="30">
        <v>1</v>
      </c>
      <c r="D134" s="7" t="s">
        <v>247</v>
      </c>
    </row>
    <row r="135" spans="1:4" x14ac:dyDescent="0.25">
      <c r="A135" s="7" t="str">
        <f t="shared" si="2"/>
        <v>H3</v>
      </c>
      <c r="B135" s="7" t="s">
        <v>408</v>
      </c>
      <c r="C135" s="30">
        <v>2</v>
      </c>
      <c r="D135" s="7" t="s">
        <v>248</v>
      </c>
    </row>
    <row r="136" spans="1:4" x14ac:dyDescent="0.25">
      <c r="A136" s="7" t="str">
        <f t="shared" si="2"/>
        <v>H3</v>
      </c>
      <c r="B136" s="7" t="s">
        <v>409</v>
      </c>
      <c r="C136" s="30">
        <v>3</v>
      </c>
      <c r="D136" s="7" t="s">
        <v>249</v>
      </c>
    </row>
    <row r="137" spans="1:4" x14ac:dyDescent="0.25">
      <c r="A137" s="7" t="str">
        <f t="shared" si="2"/>
        <v>H3</v>
      </c>
      <c r="B137" s="7" t="s">
        <v>410</v>
      </c>
      <c r="C137" s="30">
        <v>4</v>
      </c>
      <c r="D137" s="7" t="s">
        <v>250</v>
      </c>
    </row>
    <row r="138" spans="1:4" x14ac:dyDescent="0.25">
      <c r="A138" s="7" t="str">
        <f t="shared" si="2"/>
        <v>H3</v>
      </c>
      <c r="B138" s="7" t="s">
        <v>411</v>
      </c>
      <c r="C138" s="30">
        <v>5</v>
      </c>
      <c r="D138" s="7" t="s">
        <v>251</v>
      </c>
    </row>
    <row r="139" spans="1:4" x14ac:dyDescent="0.25">
      <c r="A139" s="7" t="str">
        <f t="shared" si="2"/>
        <v>H4</v>
      </c>
      <c r="B139" s="7" t="s">
        <v>412</v>
      </c>
      <c r="C139" s="30">
        <v>1</v>
      </c>
      <c r="D139" s="7" t="s">
        <v>254</v>
      </c>
    </row>
    <row r="140" spans="1:4" x14ac:dyDescent="0.25">
      <c r="A140" s="7" t="str">
        <f t="shared" si="2"/>
        <v>H4</v>
      </c>
      <c r="B140" s="7" t="s">
        <v>413</v>
      </c>
      <c r="C140" s="30">
        <v>2</v>
      </c>
      <c r="D140" s="7" t="s">
        <v>255</v>
      </c>
    </row>
    <row r="141" spans="1:4" x14ac:dyDescent="0.25">
      <c r="A141" s="7" t="str">
        <f t="shared" si="2"/>
        <v>H4</v>
      </c>
      <c r="B141" s="7" t="s">
        <v>414</v>
      </c>
      <c r="C141" s="30">
        <v>3</v>
      </c>
      <c r="D141" s="7" t="s">
        <v>256</v>
      </c>
    </row>
    <row r="142" spans="1:4" x14ac:dyDescent="0.25">
      <c r="A142" s="7" t="str">
        <f t="shared" si="2"/>
        <v>H4</v>
      </c>
      <c r="B142" s="7" t="s">
        <v>415</v>
      </c>
      <c r="C142" s="30">
        <v>4</v>
      </c>
      <c r="D142" s="7" t="s">
        <v>257</v>
      </c>
    </row>
    <row r="143" spans="1:4" x14ac:dyDescent="0.25">
      <c r="A143" s="7" t="str">
        <f t="shared" si="2"/>
        <v>H4</v>
      </c>
      <c r="B143" s="7" t="s">
        <v>416</v>
      </c>
      <c r="C143" s="30">
        <v>5</v>
      </c>
      <c r="D143" s="7" t="s">
        <v>258</v>
      </c>
    </row>
    <row r="144" spans="1:4" x14ac:dyDescent="0.25">
      <c r="A144" s="7" t="str">
        <f t="shared" si="2"/>
        <v>I1</v>
      </c>
      <c r="B144" s="7" t="s">
        <v>417</v>
      </c>
      <c r="C144" s="30">
        <v>1</v>
      </c>
      <c r="D144" s="7" t="s">
        <v>261</v>
      </c>
    </row>
    <row r="145" spans="1:4" x14ac:dyDescent="0.25">
      <c r="A145" s="7" t="str">
        <f t="shared" si="2"/>
        <v>I1</v>
      </c>
      <c r="B145" s="7" t="s">
        <v>418</v>
      </c>
      <c r="C145" s="30">
        <v>2</v>
      </c>
      <c r="D145" s="7" t="s">
        <v>262</v>
      </c>
    </row>
    <row r="146" spans="1:4" x14ac:dyDescent="0.25">
      <c r="A146" s="7" t="str">
        <f t="shared" si="2"/>
        <v>I1</v>
      </c>
      <c r="B146" s="7" t="s">
        <v>419</v>
      </c>
      <c r="C146" s="30">
        <v>3</v>
      </c>
      <c r="D146" s="7" t="s">
        <v>263</v>
      </c>
    </row>
    <row r="147" spans="1:4" x14ac:dyDescent="0.25">
      <c r="A147" s="7" t="str">
        <f t="shared" si="2"/>
        <v>I1</v>
      </c>
      <c r="B147" s="7" t="s">
        <v>420</v>
      </c>
      <c r="C147" s="30">
        <v>4</v>
      </c>
      <c r="D147" s="7" t="s">
        <v>264</v>
      </c>
    </row>
    <row r="148" spans="1:4" x14ac:dyDescent="0.25">
      <c r="A148" s="7" t="str">
        <f t="shared" si="2"/>
        <v>I1</v>
      </c>
      <c r="B148" s="7" t="s">
        <v>421</v>
      </c>
      <c r="C148" s="30">
        <v>5</v>
      </c>
      <c r="D148" s="7" t="s">
        <v>265</v>
      </c>
    </row>
    <row r="149" spans="1:4" x14ac:dyDescent="0.25">
      <c r="A149" s="7" t="str">
        <f t="shared" si="2"/>
        <v>I2</v>
      </c>
      <c r="B149" s="7" t="s">
        <v>422</v>
      </c>
      <c r="C149" s="30">
        <v>1</v>
      </c>
      <c r="D149" s="7" t="s">
        <v>268</v>
      </c>
    </row>
    <row r="150" spans="1:4" x14ac:dyDescent="0.25">
      <c r="A150" s="7" t="str">
        <f t="shared" si="2"/>
        <v>I2</v>
      </c>
      <c r="B150" s="7" t="s">
        <v>423</v>
      </c>
      <c r="C150" s="30">
        <v>2</v>
      </c>
      <c r="D150" s="7" t="s">
        <v>269</v>
      </c>
    </row>
    <row r="151" spans="1:4" x14ac:dyDescent="0.25">
      <c r="A151" s="7" t="str">
        <f t="shared" si="2"/>
        <v>I2</v>
      </c>
      <c r="B151" s="7" t="s">
        <v>424</v>
      </c>
      <c r="C151" s="30">
        <v>3</v>
      </c>
      <c r="D151" s="7" t="s">
        <v>270</v>
      </c>
    </row>
    <row r="152" spans="1:4" x14ac:dyDescent="0.25">
      <c r="A152" s="7" t="str">
        <f t="shared" si="2"/>
        <v>I2</v>
      </c>
      <c r="B152" s="7" t="s">
        <v>425</v>
      </c>
      <c r="C152" s="30">
        <v>4</v>
      </c>
      <c r="D152" s="7" t="s">
        <v>271</v>
      </c>
    </row>
    <row r="153" spans="1:4" x14ac:dyDescent="0.25">
      <c r="A153" s="7" t="str">
        <f t="shared" si="2"/>
        <v>I2</v>
      </c>
      <c r="B153" s="7" t="s">
        <v>426</v>
      </c>
      <c r="C153" s="30">
        <v>5</v>
      </c>
      <c r="D153" s="7" t="s">
        <v>272</v>
      </c>
    </row>
  </sheetData>
  <autoFilter ref="A3:D153" xr:uid="{C4B64B66-03DB-4504-AD62-6BA1D30D2238}"/>
  <phoneticPr fontId="12" type="noConversion"/>
  <conditionalFormatting sqref="F2:J2 C2:C1048576">
    <cfRule type="cellIs" dxfId="362" priority="6" operator="equal">
      <formula>5</formula>
    </cfRule>
    <cfRule type="cellIs" dxfId="361" priority="7" operator="equal">
      <formula>4</formula>
    </cfRule>
    <cfRule type="cellIs" dxfId="360" priority="8" operator="equal">
      <formula>3</formula>
    </cfRule>
    <cfRule type="cellIs" dxfId="359" priority="9" operator="equal">
      <formula>2</formula>
    </cfRule>
    <cfRule type="cellIs" dxfId="358" priority="10" operator="equal">
      <formula>1</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A673A8-8943-4330-8CE5-2550A6ED0688}">
  <sheetPr codeName="Sheet11">
    <tabColor theme="9" tint="-0.249977111117893"/>
  </sheetPr>
  <dimension ref="A1:L306"/>
  <sheetViews>
    <sheetView topLeftCell="A165" workbookViewId="0">
      <selection activeCell="D4" sqref="D4:E306"/>
    </sheetView>
  </sheetViews>
  <sheetFormatPr defaultColWidth="8.88671875" defaultRowHeight="13.8" x14ac:dyDescent="0.25"/>
  <cols>
    <col min="1" max="1" width="1.33203125" style="7" customWidth="1"/>
    <col min="2" max="2" width="7.109375" style="7" customWidth="1"/>
    <col min="3" max="3" width="5.6640625" style="7" customWidth="1"/>
    <col min="4" max="4" width="8.88671875" style="7"/>
    <col min="5" max="5" width="130.44140625" style="7" customWidth="1"/>
    <col min="6" max="16384" width="8.88671875" style="7"/>
  </cols>
  <sheetData>
    <row r="1" spans="1:12" ht="36.6" customHeight="1" x14ac:dyDescent="0.3">
      <c r="A1" s="158" t="s">
        <v>427</v>
      </c>
      <c r="B1" s="158"/>
      <c r="C1" s="158"/>
      <c r="D1" s="158"/>
      <c r="E1" s="158"/>
    </row>
    <row r="2" spans="1:12" x14ac:dyDescent="0.25">
      <c r="H2" s="13">
        <v>1</v>
      </c>
      <c r="I2" s="13">
        <v>2</v>
      </c>
      <c r="J2" s="13">
        <v>3</v>
      </c>
      <c r="K2" s="13">
        <v>4</v>
      </c>
      <c r="L2" s="13">
        <v>5</v>
      </c>
    </row>
    <row r="3" spans="1:12" x14ac:dyDescent="0.25">
      <c r="B3" s="7" t="s">
        <v>275</v>
      </c>
      <c r="C3" s="7" t="s">
        <v>428</v>
      </c>
      <c r="D3" s="7" t="s">
        <v>429</v>
      </c>
      <c r="E3" s="7" t="s">
        <v>430</v>
      </c>
    </row>
    <row r="4" spans="1:12" x14ac:dyDescent="0.25">
      <c r="B4" s="16" t="str">
        <f>LEFT(D4,2)</f>
        <v>A1</v>
      </c>
      <c r="C4" s="13">
        <v>1</v>
      </c>
      <c r="D4" s="9" t="s">
        <v>431</v>
      </c>
      <c r="E4" s="9" t="s">
        <v>432</v>
      </c>
    </row>
    <row r="5" spans="1:12" x14ac:dyDescent="0.25">
      <c r="B5" s="16" t="str">
        <f t="shared" ref="B5:B68" si="0">LEFT(D5,2)</f>
        <v>A1</v>
      </c>
      <c r="C5" s="13">
        <v>1</v>
      </c>
      <c r="D5" s="9" t="s">
        <v>433</v>
      </c>
      <c r="E5" s="9" t="s">
        <v>434</v>
      </c>
    </row>
    <row r="6" spans="1:12" x14ac:dyDescent="0.25">
      <c r="B6" s="16" t="str">
        <f t="shared" si="0"/>
        <v>A1</v>
      </c>
      <c r="C6" s="13">
        <v>1</v>
      </c>
      <c r="D6" s="9" t="s">
        <v>435</v>
      </c>
      <c r="E6" s="9" t="s">
        <v>436</v>
      </c>
    </row>
    <row r="7" spans="1:12" x14ac:dyDescent="0.25">
      <c r="B7" s="16" t="str">
        <f t="shared" si="0"/>
        <v>A1</v>
      </c>
      <c r="C7" s="13">
        <v>2</v>
      </c>
      <c r="D7" s="9" t="s">
        <v>437</v>
      </c>
      <c r="E7" s="9" t="s">
        <v>438</v>
      </c>
    </row>
    <row r="8" spans="1:12" x14ac:dyDescent="0.25">
      <c r="B8" s="16" t="str">
        <f t="shared" si="0"/>
        <v>A1</v>
      </c>
      <c r="C8" s="13">
        <v>2</v>
      </c>
      <c r="D8" s="9" t="s">
        <v>439</v>
      </c>
      <c r="E8" s="9" t="s">
        <v>440</v>
      </c>
    </row>
    <row r="9" spans="1:12" x14ac:dyDescent="0.25">
      <c r="B9" s="16" t="str">
        <f t="shared" si="0"/>
        <v>A1</v>
      </c>
      <c r="C9" s="13">
        <v>3</v>
      </c>
      <c r="D9" s="9" t="s">
        <v>441</v>
      </c>
      <c r="E9" s="9" t="s">
        <v>442</v>
      </c>
    </row>
    <row r="10" spans="1:12" x14ac:dyDescent="0.25">
      <c r="B10" s="16" t="str">
        <f t="shared" si="0"/>
        <v>A1</v>
      </c>
      <c r="C10" s="13">
        <v>4</v>
      </c>
      <c r="D10" s="9" t="s">
        <v>443</v>
      </c>
      <c r="E10" s="9" t="s">
        <v>444</v>
      </c>
    </row>
    <row r="11" spans="1:12" x14ac:dyDescent="0.25">
      <c r="B11" s="16" t="str">
        <f t="shared" si="0"/>
        <v>A1</v>
      </c>
      <c r="C11" s="13">
        <v>5</v>
      </c>
      <c r="D11" s="9" t="s">
        <v>445</v>
      </c>
      <c r="E11" s="9" t="s">
        <v>446</v>
      </c>
    </row>
    <row r="12" spans="1:12" x14ac:dyDescent="0.25">
      <c r="B12" s="16" t="str">
        <f t="shared" si="0"/>
        <v>A2</v>
      </c>
      <c r="C12" s="13">
        <v>1</v>
      </c>
      <c r="D12" s="9" t="s">
        <v>447</v>
      </c>
      <c r="E12" s="9" t="s">
        <v>448</v>
      </c>
    </row>
    <row r="13" spans="1:12" x14ac:dyDescent="0.25">
      <c r="B13" s="16" t="str">
        <f t="shared" si="0"/>
        <v>A2</v>
      </c>
      <c r="C13" s="13">
        <v>1</v>
      </c>
      <c r="D13" s="9" t="s">
        <v>449</v>
      </c>
      <c r="E13" s="9" t="s">
        <v>450</v>
      </c>
    </row>
    <row r="14" spans="1:12" x14ac:dyDescent="0.25">
      <c r="B14" s="16" t="str">
        <f t="shared" si="0"/>
        <v>A2</v>
      </c>
      <c r="C14" s="13">
        <v>1</v>
      </c>
      <c r="D14" s="9" t="s">
        <v>451</v>
      </c>
      <c r="E14" s="9" t="s">
        <v>452</v>
      </c>
    </row>
    <row r="15" spans="1:12" x14ac:dyDescent="0.25">
      <c r="B15" s="16" t="str">
        <f t="shared" si="0"/>
        <v>A2</v>
      </c>
      <c r="C15" s="13">
        <v>2</v>
      </c>
      <c r="D15" s="9" t="s">
        <v>453</v>
      </c>
      <c r="E15" s="9" t="s">
        <v>454</v>
      </c>
    </row>
    <row r="16" spans="1:12" x14ac:dyDescent="0.25">
      <c r="B16" s="16" t="str">
        <f t="shared" si="0"/>
        <v>A2</v>
      </c>
      <c r="C16" s="13">
        <v>2</v>
      </c>
      <c r="D16" s="9" t="s">
        <v>455</v>
      </c>
      <c r="E16" s="9" t="s">
        <v>456</v>
      </c>
    </row>
    <row r="17" spans="2:5" x14ac:dyDescent="0.25">
      <c r="B17" s="16" t="str">
        <f t="shared" si="0"/>
        <v>A2</v>
      </c>
      <c r="C17" s="13">
        <v>2</v>
      </c>
      <c r="D17" s="9" t="s">
        <v>457</v>
      </c>
      <c r="E17" s="9" t="s">
        <v>458</v>
      </c>
    </row>
    <row r="18" spans="2:5" x14ac:dyDescent="0.25">
      <c r="B18" s="16" t="str">
        <f t="shared" si="0"/>
        <v>A2</v>
      </c>
      <c r="C18" s="13">
        <v>3</v>
      </c>
      <c r="D18" s="9" t="s">
        <v>459</v>
      </c>
      <c r="E18" s="9" t="s">
        <v>460</v>
      </c>
    </row>
    <row r="19" spans="2:5" x14ac:dyDescent="0.25">
      <c r="B19" s="16" t="str">
        <f t="shared" si="0"/>
        <v>A2</v>
      </c>
      <c r="C19" s="13">
        <v>3</v>
      </c>
      <c r="D19" s="9" t="s">
        <v>461</v>
      </c>
      <c r="E19" s="9" t="s">
        <v>462</v>
      </c>
    </row>
    <row r="20" spans="2:5" x14ac:dyDescent="0.25">
      <c r="B20" s="16" t="str">
        <f t="shared" si="0"/>
        <v>A2</v>
      </c>
      <c r="C20" s="13">
        <v>4</v>
      </c>
      <c r="D20" s="9" t="s">
        <v>463</v>
      </c>
      <c r="E20" s="9" t="s">
        <v>464</v>
      </c>
    </row>
    <row r="21" spans="2:5" x14ac:dyDescent="0.25">
      <c r="B21" s="16" t="str">
        <f t="shared" si="0"/>
        <v>A2</v>
      </c>
      <c r="C21" s="13">
        <v>5</v>
      </c>
      <c r="D21" s="9" t="s">
        <v>465</v>
      </c>
      <c r="E21" s="9" t="s">
        <v>466</v>
      </c>
    </row>
    <row r="22" spans="2:5" x14ac:dyDescent="0.25">
      <c r="B22" s="16" t="str">
        <f t="shared" si="0"/>
        <v>A3</v>
      </c>
      <c r="C22" s="13">
        <v>1</v>
      </c>
      <c r="D22" s="9" t="s">
        <v>467</v>
      </c>
      <c r="E22" s="9" t="s">
        <v>468</v>
      </c>
    </row>
    <row r="23" spans="2:5" x14ac:dyDescent="0.25">
      <c r="B23" s="16" t="str">
        <f t="shared" si="0"/>
        <v>A3</v>
      </c>
      <c r="C23" s="13">
        <v>1</v>
      </c>
      <c r="D23" s="9" t="s">
        <v>469</v>
      </c>
      <c r="E23" s="9" t="s">
        <v>470</v>
      </c>
    </row>
    <row r="24" spans="2:5" x14ac:dyDescent="0.25">
      <c r="B24" s="16" t="str">
        <f t="shared" si="0"/>
        <v>A3</v>
      </c>
      <c r="C24" s="13">
        <v>2</v>
      </c>
      <c r="D24" s="9" t="s">
        <v>471</v>
      </c>
      <c r="E24" s="9" t="s">
        <v>472</v>
      </c>
    </row>
    <row r="25" spans="2:5" x14ac:dyDescent="0.25">
      <c r="B25" s="16" t="str">
        <f t="shared" si="0"/>
        <v>A3</v>
      </c>
      <c r="C25" s="13">
        <v>2</v>
      </c>
      <c r="D25" s="9" t="s">
        <v>473</v>
      </c>
      <c r="E25" s="9" t="s">
        <v>474</v>
      </c>
    </row>
    <row r="26" spans="2:5" x14ac:dyDescent="0.25">
      <c r="B26" s="16" t="str">
        <f t="shared" si="0"/>
        <v>A3</v>
      </c>
      <c r="C26" s="13">
        <v>3</v>
      </c>
      <c r="D26" s="9" t="s">
        <v>475</v>
      </c>
      <c r="E26" s="9" t="s">
        <v>476</v>
      </c>
    </row>
    <row r="27" spans="2:5" x14ac:dyDescent="0.25">
      <c r="B27" s="16" t="str">
        <f t="shared" si="0"/>
        <v>A3</v>
      </c>
      <c r="C27" s="13">
        <v>3</v>
      </c>
      <c r="D27" s="9" t="s">
        <v>477</v>
      </c>
      <c r="E27" s="9" t="s">
        <v>478</v>
      </c>
    </row>
    <row r="28" spans="2:5" x14ac:dyDescent="0.25">
      <c r="B28" s="16" t="str">
        <f t="shared" si="0"/>
        <v>A3</v>
      </c>
      <c r="C28" s="13">
        <v>3</v>
      </c>
      <c r="D28" s="9" t="s">
        <v>479</v>
      </c>
      <c r="E28" s="9" t="s">
        <v>480</v>
      </c>
    </row>
    <row r="29" spans="2:5" x14ac:dyDescent="0.25">
      <c r="B29" s="16" t="str">
        <f t="shared" si="0"/>
        <v>A3</v>
      </c>
      <c r="C29" s="13">
        <v>4</v>
      </c>
      <c r="D29" s="9" t="s">
        <v>481</v>
      </c>
      <c r="E29" s="9" t="s">
        <v>482</v>
      </c>
    </row>
    <row r="30" spans="2:5" x14ac:dyDescent="0.25">
      <c r="B30" s="16" t="str">
        <f t="shared" si="0"/>
        <v>A3</v>
      </c>
      <c r="C30" s="13">
        <v>4</v>
      </c>
      <c r="D30" s="9" t="s">
        <v>483</v>
      </c>
      <c r="E30" s="9" t="s">
        <v>484</v>
      </c>
    </row>
    <row r="31" spans="2:5" x14ac:dyDescent="0.25">
      <c r="B31" s="16" t="str">
        <f t="shared" si="0"/>
        <v>A3</v>
      </c>
      <c r="C31" s="13">
        <v>5</v>
      </c>
      <c r="D31" s="9" t="s">
        <v>485</v>
      </c>
      <c r="E31" s="9" t="s">
        <v>486</v>
      </c>
    </row>
    <row r="32" spans="2:5" x14ac:dyDescent="0.25">
      <c r="B32" s="16" t="str">
        <f t="shared" si="0"/>
        <v>B1</v>
      </c>
      <c r="C32" s="18">
        <v>1</v>
      </c>
      <c r="D32" s="9" t="s">
        <v>487</v>
      </c>
      <c r="E32" s="9" t="s">
        <v>488</v>
      </c>
    </row>
    <row r="33" spans="2:5" x14ac:dyDescent="0.25">
      <c r="B33" s="16" t="str">
        <f t="shared" si="0"/>
        <v>B1</v>
      </c>
      <c r="C33" s="18">
        <v>1</v>
      </c>
      <c r="D33" s="9" t="s">
        <v>489</v>
      </c>
      <c r="E33" s="9" t="s">
        <v>490</v>
      </c>
    </row>
    <row r="34" spans="2:5" x14ac:dyDescent="0.25">
      <c r="B34" s="16" t="str">
        <f t="shared" si="0"/>
        <v>B1</v>
      </c>
      <c r="C34" s="18">
        <v>1</v>
      </c>
      <c r="D34" s="9" t="s">
        <v>491</v>
      </c>
      <c r="E34" s="9" t="s">
        <v>492</v>
      </c>
    </row>
    <row r="35" spans="2:5" x14ac:dyDescent="0.25">
      <c r="B35" s="16" t="str">
        <f t="shared" si="0"/>
        <v>B1</v>
      </c>
      <c r="C35" s="18">
        <v>2</v>
      </c>
      <c r="D35" s="9" t="s">
        <v>493</v>
      </c>
      <c r="E35" s="9" t="s">
        <v>494</v>
      </c>
    </row>
    <row r="36" spans="2:5" x14ac:dyDescent="0.25">
      <c r="B36" s="16" t="str">
        <f t="shared" si="0"/>
        <v>B1</v>
      </c>
      <c r="C36" s="18">
        <v>2</v>
      </c>
      <c r="D36" s="9" t="s">
        <v>495</v>
      </c>
      <c r="E36" s="9" t="s">
        <v>496</v>
      </c>
    </row>
    <row r="37" spans="2:5" x14ac:dyDescent="0.25">
      <c r="B37" s="16" t="str">
        <f t="shared" si="0"/>
        <v>B1</v>
      </c>
      <c r="C37" s="18">
        <v>2</v>
      </c>
      <c r="D37" s="9" t="s">
        <v>495</v>
      </c>
      <c r="E37" s="9" t="s">
        <v>497</v>
      </c>
    </row>
    <row r="38" spans="2:5" x14ac:dyDescent="0.25">
      <c r="B38" s="16" t="str">
        <f t="shared" si="0"/>
        <v>B1</v>
      </c>
      <c r="C38" s="18">
        <v>3</v>
      </c>
      <c r="D38" s="9" t="s">
        <v>498</v>
      </c>
      <c r="E38" s="9" t="s">
        <v>499</v>
      </c>
    </row>
    <row r="39" spans="2:5" x14ac:dyDescent="0.25">
      <c r="B39" s="16" t="str">
        <f t="shared" si="0"/>
        <v>B1</v>
      </c>
      <c r="C39" s="18">
        <v>3</v>
      </c>
      <c r="D39" s="9" t="s">
        <v>500</v>
      </c>
      <c r="E39" s="9" t="s">
        <v>501</v>
      </c>
    </row>
    <row r="40" spans="2:5" x14ac:dyDescent="0.25">
      <c r="B40" s="16" t="str">
        <f t="shared" si="0"/>
        <v>B1</v>
      </c>
      <c r="C40" s="18">
        <v>4</v>
      </c>
      <c r="D40" s="9" t="s">
        <v>502</v>
      </c>
      <c r="E40" s="9" t="s">
        <v>503</v>
      </c>
    </row>
    <row r="41" spans="2:5" x14ac:dyDescent="0.25">
      <c r="B41" s="16" t="str">
        <f t="shared" si="0"/>
        <v>B1</v>
      </c>
      <c r="C41" s="18">
        <v>5</v>
      </c>
      <c r="D41" s="9" t="s">
        <v>504</v>
      </c>
      <c r="E41" s="9" t="s">
        <v>505</v>
      </c>
    </row>
    <row r="42" spans="2:5" x14ac:dyDescent="0.25">
      <c r="B42" s="16" t="str">
        <f t="shared" si="0"/>
        <v>C1</v>
      </c>
      <c r="C42" s="18">
        <v>1</v>
      </c>
      <c r="D42" s="9" t="s">
        <v>506</v>
      </c>
      <c r="E42" s="9" t="s">
        <v>507</v>
      </c>
    </row>
    <row r="43" spans="2:5" x14ac:dyDescent="0.25">
      <c r="B43" s="16" t="str">
        <f t="shared" si="0"/>
        <v>C1</v>
      </c>
      <c r="C43" s="18">
        <v>1</v>
      </c>
      <c r="D43" s="9" t="s">
        <v>508</v>
      </c>
      <c r="E43" s="9" t="s">
        <v>509</v>
      </c>
    </row>
    <row r="44" spans="2:5" x14ac:dyDescent="0.25">
      <c r="B44" s="16" t="str">
        <f t="shared" si="0"/>
        <v>C1</v>
      </c>
      <c r="C44" s="18">
        <v>2</v>
      </c>
      <c r="D44" s="9" t="s">
        <v>510</v>
      </c>
      <c r="E44" s="9" t="s">
        <v>511</v>
      </c>
    </row>
    <row r="45" spans="2:5" x14ac:dyDescent="0.25">
      <c r="B45" s="16" t="str">
        <f t="shared" si="0"/>
        <v>C1</v>
      </c>
      <c r="C45" s="18">
        <v>2</v>
      </c>
      <c r="D45" s="9" t="s">
        <v>512</v>
      </c>
      <c r="E45" s="9" t="s">
        <v>513</v>
      </c>
    </row>
    <row r="46" spans="2:5" x14ac:dyDescent="0.25">
      <c r="B46" s="16" t="str">
        <f t="shared" si="0"/>
        <v>C1</v>
      </c>
      <c r="C46" s="18">
        <v>2</v>
      </c>
      <c r="D46" s="9" t="s">
        <v>514</v>
      </c>
      <c r="E46" s="9" t="s">
        <v>515</v>
      </c>
    </row>
    <row r="47" spans="2:5" x14ac:dyDescent="0.25">
      <c r="B47" s="16" t="str">
        <f t="shared" si="0"/>
        <v>C1</v>
      </c>
      <c r="C47" s="18">
        <v>3</v>
      </c>
      <c r="D47" s="9" t="s">
        <v>516</v>
      </c>
      <c r="E47" s="9" t="s">
        <v>517</v>
      </c>
    </row>
    <row r="48" spans="2:5" x14ac:dyDescent="0.25">
      <c r="B48" s="16" t="str">
        <f t="shared" si="0"/>
        <v>C1</v>
      </c>
      <c r="C48" s="18">
        <v>4</v>
      </c>
      <c r="D48" s="9" t="s">
        <v>518</v>
      </c>
      <c r="E48" s="9" t="s">
        <v>519</v>
      </c>
    </row>
    <row r="49" spans="2:5" x14ac:dyDescent="0.25">
      <c r="B49" s="16" t="str">
        <f t="shared" si="0"/>
        <v>C1</v>
      </c>
      <c r="C49" s="18">
        <v>5</v>
      </c>
      <c r="D49" s="9" t="s">
        <v>520</v>
      </c>
      <c r="E49" s="9" t="s">
        <v>521</v>
      </c>
    </row>
    <row r="50" spans="2:5" x14ac:dyDescent="0.25">
      <c r="B50" s="16" t="str">
        <f t="shared" si="0"/>
        <v>C2</v>
      </c>
      <c r="C50" s="18">
        <v>1</v>
      </c>
      <c r="D50" s="9" t="s">
        <v>522</v>
      </c>
      <c r="E50" s="9" t="s">
        <v>523</v>
      </c>
    </row>
    <row r="51" spans="2:5" x14ac:dyDescent="0.25">
      <c r="B51" s="16" t="str">
        <f t="shared" si="0"/>
        <v>C2</v>
      </c>
      <c r="C51" s="18">
        <v>2</v>
      </c>
      <c r="D51" s="9" t="s">
        <v>524</v>
      </c>
      <c r="E51" s="9" t="s">
        <v>525</v>
      </c>
    </row>
    <row r="52" spans="2:5" x14ac:dyDescent="0.25">
      <c r="B52" s="16" t="str">
        <f t="shared" si="0"/>
        <v>C2</v>
      </c>
      <c r="C52" s="18">
        <v>2</v>
      </c>
      <c r="D52" s="9" t="s">
        <v>526</v>
      </c>
      <c r="E52" s="9" t="s">
        <v>527</v>
      </c>
    </row>
    <row r="53" spans="2:5" x14ac:dyDescent="0.25">
      <c r="B53" s="16" t="str">
        <f t="shared" si="0"/>
        <v>C2</v>
      </c>
      <c r="C53" s="18">
        <v>3</v>
      </c>
      <c r="D53" s="9" t="s">
        <v>528</v>
      </c>
      <c r="E53" s="9" t="s">
        <v>529</v>
      </c>
    </row>
    <row r="54" spans="2:5" x14ac:dyDescent="0.25">
      <c r="B54" s="16" t="str">
        <f>LEFT(D54,2)</f>
        <v>C2</v>
      </c>
      <c r="C54" s="18">
        <v>3</v>
      </c>
      <c r="D54" s="9" t="s">
        <v>530</v>
      </c>
      <c r="E54" s="9" t="s">
        <v>531</v>
      </c>
    </row>
    <row r="55" spans="2:5" x14ac:dyDescent="0.25">
      <c r="B55" s="16" t="str">
        <f t="shared" si="0"/>
        <v>C2</v>
      </c>
      <c r="C55" s="18">
        <v>3</v>
      </c>
      <c r="D55" s="9" t="s">
        <v>532</v>
      </c>
      <c r="E55" s="9" t="s">
        <v>533</v>
      </c>
    </row>
    <row r="56" spans="2:5" x14ac:dyDescent="0.25">
      <c r="B56" s="16" t="str">
        <f t="shared" si="0"/>
        <v>C2</v>
      </c>
      <c r="C56" s="18">
        <v>4</v>
      </c>
      <c r="D56" s="9" t="s">
        <v>534</v>
      </c>
      <c r="E56" s="9" t="s">
        <v>535</v>
      </c>
    </row>
    <row r="57" spans="2:5" x14ac:dyDescent="0.25">
      <c r="B57" s="16" t="str">
        <f t="shared" si="0"/>
        <v>C2</v>
      </c>
      <c r="C57" s="18">
        <v>4</v>
      </c>
      <c r="D57" s="9" t="s">
        <v>536</v>
      </c>
      <c r="E57" s="9" t="s">
        <v>537</v>
      </c>
    </row>
    <row r="58" spans="2:5" x14ac:dyDescent="0.25">
      <c r="B58" s="16" t="str">
        <f t="shared" si="0"/>
        <v>C2</v>
      </c>
      <c r="C58" s="18">
        <v>5</v>
      </c>
      <c r="D58" s="9" t="s">
        <v>538</v>
      </c>
      <c r="E58" s="9" t="s">
        <v>539</v>
      </c>
    </row>
    <row r="59" spans="2:5" x14ac:dyDescent="0.25">
      <c r="B59" s="16" t="str">
        <f t="shared" si="0"/>
        <v>C3</v>
      </c>
      <c r="C59" s="18">
        <v>1</v>
      </c>
      <c r="D59" s="9" t="s">
        <v>540</v>
      </c>
      <c r="E59" s="9" t="s">
        <v>541</v>
      </c>
    </row>
    <row r="60" spans="2:5" x14ac:dyDescent="0.25">
      <c r="B60" s="16" t="str">
        <f t="shared" si="0"/>
        <v>C3</v>
      </c>
      <c r="C60" s="18">
        <v>1</v>
      </c>
      <c r="D60" s="9" t="s">
        <v>542</v>
      </c>
      <c r="E60" s="9" t="s">
        <v>543</v>
      </c>
    </row>
    <row r="61" spans="2:5" x14ac:dyDescent="0.25">
      <c r="B61" s="16" t="str">
        <f t="shared" si="0"/>
        <v>C3</v>
      </c>
      <c r="C61" s="18">
        <v>2</v>
      </c>
      <c r="D61" s="9" t="s">
        <v>544</v>
      </c>
      <c r="E61" s="9" t="s">
        <v>545</v>
      </c>
    </row>
    <row r="62" spans="2:5" x14ac:dyDescent="0.25">
      <c r="B62" s="16" t="str">
        <f t="shared" si="0"/>
        <v>C3</v>
      </c>
      <c r="C62" s="18">
        <v>3</v>
      </c>
      <c r="D62" s="9" t="s">
        <v>546</v>
      </c>
      <c r="E62" s="9" t="s">
        <v>547</v>
      </c>
    </row>
    <row r="63" spans="2:5" x14ac:dyDescent="0.25">
      <c r="B63" s="16" t="str">
        <f t="shared" si="0"/>
        <v>C3</v>
      </c>
      <c r="C63" s="18">
        <v>3</v>
      </c>
      <c r="D63" s="9" t="s">
        <v>548</v>
      </c>
      <c r="E63" s="9" t="s">
        <v>549</v>
      </c>
    </row>
    <row r="64" spans="2:5" x14ac:dyDescent="0.25">
      <c r="B64" s="16" t="str">
        <f t="shared" si="0"/>
        <v>C3</v>
      </c>
      <c r="C64" s="18">
        <v>4</v>
      </c>
      <c r="D64" s="9" t="s">
        <v>550</v>
      </c>
      <c r="E64" s="9" t="s">
        <v>551</v>
      </c>
    </row>
    <row r="65" spans="2:5" x14ac:dyDescent="0.25">
      <c r="B65" s="16" t="str">
        <f t="shared" si="0"/>
        <v>C3</v>
      </c>
      <c r="C65" s="18">
        <v>5</v>
      </c>
      <c r="D65" s="9" t="s">
        <v>552</v>
      </c>
      <c r="E65" s="9" t="s">
        <v>553</v>
      </c>
    </row>
    <row r="66" spans="2:5" x14ac:dyDescent="0.25">
      <c r="B66" s="16" t="str">
        <f t="shared" si="0"/>
        <v>C4</v>
      </c>
      <c r="C66" s="18">
        <v>1</v>
      </c>
      <c r="D66" s="9" t="s">
        <v>554</v>
      </c>
      <c r="E66" s="9" t="s">
        <v>555</v>
      </c>
    </row>
    <row r="67" spans="2:5" x14ac:dyDescent="0.25">
      <c r="B67" s="16" t="str">
        <f t="shared" si="0"/>
        <v>C4</v>
      </c>
      <c r="C67" s="18">
        <v>1</v>
      </c>
      <c r="D67" s="9" t="s">
        <v>556</v>
      </c>
      <c r="E67" s="9" t="s">
        <v>557</v>
      </c>
    </row>
    <row r="68" spans="2:5" x14ac:dyDescent="0.25">
      <c r="B68" s="16" t="str">
        <f t="shared" si="0"/>
        <v>C4</v>
      </c>
      <c r="C68" s="18">
        <v>1</v>
      </c>
      <c r="D68" s="9" t="s">
        <v>558</v>
      </c>
      <c r="E68" s="9" t="s">
        <v>559</v>
      </c>
    </row>
    <row r="69" spans="2:5" x14ac:dyDescent="0.25">
      <c r="B69" s="16" t="str">
        <f t="shared" ref="B69:B132" si="1">LEFT(D69,2)</f>
        <v>C4</v>
      </c>
      <c r="C69" s="18">
        <v>2</v>
      </c>
      <c r="D69" s="9" t="s">
        <v>560</v>
      </c>
      <c r="E69" s="9" t="s">
        <v>561</v>
      </c>
    </row>
    <row r="70" spans="2:5" x14ac:dyDescent="0.25">
      <c r="B70" s="16" t="str">
        <f t="shared" si="1"/>
        <v>C4</v>
      </c>
      <c r="C70" s="18">
        <v>2</v>
      </c>
      <c r="D70" s="9" t="s">
        <v>562</v>
      </c>
      <c r="E70" s="9" t="s">
        <v>563</v>
      </c>
    </row>
    <row r="71" spans="2:5" x14ac:dyDescent="0.25">
      <c r="B71" s="16" t="str">
        <f t="shared" si="1"/>
        <v>C4</v>
      </c>
      <c r="C71" s="18">
        <v>2</v>
      </c>
      <c r="D71" s="9" t="s">
        <v>564</v>
      </c>
      <c r="E71" s="9" t="s">
        <v>565</v>
      </c>
    </row>
    <row r="72" spans="2:5" x14ac:dyDescent="0.25">
      <c r="B72" s="16" t="str">
        <f t="shared" si="1"/>
        <v>C4</v>
      </c>
      <c r="C72" s="18">
        <v>3</v>
      </c>
      <c r="D72" s="9" t="s">
        <v>566</v>
      </c>
      <c r="E72" s="9" t="s">
        <v>567</v>
      </c>
    </row>
    <row r="73" spans="2:5" x14ac:dyDescent="0.25">
      <c r="B73" s="16" t="str">
        <f t="shared" si="1"/>
        <v>C4</v>
      </c>
      <c r="C73" s="18">
        <v>3</v>
      </c>
      <c r="D73" s="9" t="s">
        <v>568</v>
      </c>
      <c r="E73" s="9" t="s">
        <v>569</v>
      </c>
    </row>
    <row r="74" spans="2:5" x14ac:dyDescent="0.25">
      <c r="B74" s="16" t="str">
        <f t="shared" si="1"/>
        <v>C4</v>
      </c>
      <c r="C74" s="18">
        <v>4</v>
      </c>
      <c r="D74" s="9" t="s">
        <v>570</v>
      </c>
      <c r="E74" s="9" t="s">
        <v>571</v>
      </c>
    </row>
    <row r="75" spans="2:5" x14ac:dyDescent="0.25">
      <c r="B75" s="16" t="str">
        <f t="shared" si="1"/>
        <v>C4</v>
      </c>
      <c r="C75" s="18">
        <v>5</v>
      </c>
      <c r="D75" s="9" t="s">
        <v>572</v>
      </c>
      <c r="E75" s="9" t="s">
        <v>573</v>
      </c>
    </row>
    <row r="76" spans="2:5" x14ac:dyDescent="0.25">
      <c r="B76" s="16" t="str">
        <f t="shared" si="1"/>
        <v>C5</v>
      </c>
      <c r="C76" s="18">
        <v>1</v>
      </c>
      <c r="D76" s="9" t="s">
        <v>574</v>
      </c>
      <c r="E76" s="9" t="s">
        <v>575</v>
      </c>
    </row>
    <row r="77" spans="2:5" x14ac:dyDescent="0.25">
      <c r="B77" s="16" t="str">
        <f t="shared" si="1"/>
        <v>C5</v>
      </c>
      <c r="C77" s="18">
        <v>1</v>
      </c>
      <c r="D77" s="9" t="s">
        <v>576</v>
      </c>
      <c r="E77" s="9" t="s">
        <v>577</v>
      </c>
    </row>
    <row r="78" spans="2:5" x14ac:dyDescent="0.25">
      <c r="B78" s="16" t="str">
        <f t="shared" si="1"/>
        <v>C5</v>
      </c>
      <c r="C78" s="18">
        <v>1</v>
      </c>
      <c r="D78" s="9" t="s">
        <v>578</v>
      </c>
      <c r="E78" s="9" t="s">
        <v>579</v>
      </c>
    </row>
    <row r="79" spans="2:5" x14ac:dyDescent="0.25">
      <c r="B79" s="16" t="str">
        <f t="shared" si="1"/>
        <v>C5</v>
      </c>
      <c r="C79" s="18">
        <v>1</v>
      </c>
      <c r="D79" s="9" t="s">
        <v>580</v>
      </c>
      <c r="E79" s="9" t="s">
        <v>581</v>
      </c>
    </row>
    <row r="80" spans="2:5" x14ac:dyDescent="0.25">
      <c r="B80" s="16" t="str">
        <f t="shared" si="1"/>
        <v>C5</v>
      </c>
      <c r="C80" s="18">
        <v>1</v>
      </c>
      <c r="D80" s="9" t="s">
        <v>582</v>
      </c>
      <c r="E80" s="9" t="s">
        <v>583</v>
      </c>
    </row>
    <row r="81" spans="2:5" x14ac:dyDescent="0.25">
      <c r="B81" s="16" t="str">
        <f t="shared" si="1"/>
        <v>C5</v>
      </c>
      <c r="C81" s="18">
        <v>1</v>
      </c>
      <c r="D81" s="9" t="s">
        <v>584</v>
      </c>
      <c r="E81" s="9" t="s">
        <v>585</v>
      </c>
    </row>
    <row r="82" spans="2:5" x14ac:dyDescent="0.25">
      <c r="B82" s="16" t="str">
        <f t="shared" si="1"/>
        <v>C5</v>
      </c>
      <c r="C82" s="18">
        <v>2</v>
      </c>
      <c r="D82" s="9" t="s">
        <v>586</v>
      </c>
      <c r="E82" s="9" t="s">
        <v>587</v>
      </c>
    </row>
    <row r="83" spans="2:5" x14ac:dyDescent="0.25">
      <c r="B83" s="16" t="str">
        <f t="shared" si="1"/>
        <v>C5</v>
      </c>
      <c r="C83" s="18">
        <v>2</v>
      </c>
      <c r="D83" s="9" t="s">
        <v>588</v>
      </c>
      <c r="E83" s="9" t="s">
        <v>589</v>
      </c>
    </row>
    <row r="84" spans="2:5" x14ac:dyDescent="0.25">
      <c r="B84" s="16" t="str">
        <f t="shared" si="1"/>
        <v>C5</v>
      </c>
      <c r="C84" s="18">
        <v>2</v>
      </c>
      <c r="D84" s="9" t="s">
        <v>590</v>
      </c>
      <c r="E84" s="9" t="s">
        <v>591</v>
      </c>
    </row>
    <row r="85" spans="2:5" x14ac:dyDescent="0.25">
      <c r="B85" s="16" t="str">
        <f t="shared" si="1"/>
        <v>C5</v>
      </c>
      <c r="C85" s="18">
        <v>2</v>
      </c>
      <c r="D85" s="9" t="s">
        <v>592</v>
      </c>
      <c r="E85" s="9" t="s">
        <v>593</v>
      </c>
    </row>
    <row r="86" spans="2:5" x14ac:dyDescent="0.25">
      <c r="B86" s="16" t="str">
        <f t="shared" si="1"/>
        <v>C5</v>
      </c>
      <c r="C86" s="18">
        <v>2</v>
      </c>
      <c r="D86" s="9" t="s">
        <v>594</v>
      </c>
      <c r="E86" s="9" t="s">
        <v>595</v>
      </c>
    </row>
    <row r="87" spans="2:5" x14ac:dyDescent="0.25">
      <c r="B87" s="16" t="str">
        <f t="shared" si="1"/>
        <v>C5</v>
      </c>
      <c r="C87" s="18">
        <v>3</v>
      </c>
      <c r="D87" s="9" t="s">
        <v>596</v>
      </c>
      <c r="E87" s="9" t="s">
        <v>597</v>
      </c>
    </row>
    <row r="88" spans="2:5" x14ac:dyDescent="0.25">
      <c r="B88" s="16" t="str">
        <f t="shared" si="1"/>
        <v>C5</v>
      </c>
      <c r="C88" s="18">
        <v>3</v>
      </c>
      <c r="D88" s="9" t="s">
        <v>598</v>
      </c>
      <c r="E88" s="9" t="s">
        <v>599</v>
      </c>
    </row>
    <row r="89" spans="2:5" x14ac:dyDescent="0.25">
      <c r="B89" s="16" t="str">
        <f t="shared" si="1"/>
        <v>C5</v>
      </c>
      <c r="C89" s="18">
        <v>3</v>
      </c>
      <c r="D89" s="9" t="s">
        <v>600</v>
      </c>
      <c r="E89" s="9" t="s">
        <v>601</v>
      </c>
    </row>
    <row r="90" spans="2:5" x14ac:dyDescent="0.25">
      <c r="B90" s="16" t="str">
        <f t="shared" si="1"/>
        <v>C5</v>
      </c>
      <c r="C90" s="18">
        <v>3</v>
      </c>
      <c r="D90" s="9" t="s">
        <v>602</v>
      </c>
      <c r="E90" s="9" t="s">
        <v>603</v>
      </c>
    </row>
    <row r="91" spans="2:5" x14ac:dyDescent="0.25">
      <c r="B91" s="16" t="str">
        <f t="shared" si="1"/>
        <v>C5</v>
      </c>
      <c r="C91" s="18">
        <v>4</v>
      </c>
      <c r="D91" s="9" t="s">
        <v>604</v>
      </c>
      <c r="E91" s="9" t="s">
        <v>605</v>
      </c>
    </row>
    <row r="92" spans="2:5" x14ac:dyDescent="0.25">
      <c r="B92" s="16" t="str">
        <f t="shared" si="1"/>
        <v>C5</v>
      </c>
      <c r="C92" s="18">
        <v>5</v>
      </c>
      <c r="D92" s="9" t="s">
        <v>606</v>
      </c>
      <c r="E92" s="9" t="s">
        <v>607</v>
      </c>
    </row>
    <row r="93" spans="2:5" x14ac:dyDescent="0.25">
      <c r="B93" s="16" t="str">
        <f t="shared" si="1"/>
        <v>D1</v>
      </c>
      <c r="C93" s="18">
        <v>1</v>
      </c>
      <c r="D93" s="9" t="s">
        <v>608</v>
      </c>
      <c r="E93" s="9" t="s">
        <v>609</v>
      </c>
    </row>
    <row r="94" spans="2:5" x14ac:dyDescent="0.25">
      <c r="B94" s="16" t="str">
        <f t="shared" si="1"/>
        <v>D1</v>
      </c>
      <c r="C94" s="18">
        <v>1</v>
      </c>
      <c r="D94" s="9" t="s">
        <v>610</v>
      </c>
      <c r="E94" s="9" t="s">
        <v>611</v>
      </c>
    </row>
    <row r="95" spans="2:5" x14ac:dyDescent="0.25">
      <c r="B95" s="16" t="str">
        <f t="shared" si="1"/>
        <v>D1</v>
      </c>
      <c r="C95" s="18">
        <v>2</v>
      </c>
      <c r="D95" s="9" t="s">
        <v>612</v>
      </c>
      <c r="E95" s="9" t="s">
        <v>613</v>
      </c>
    </row>
    <row r="96" spans="2:5" x14ac:dyDescent="0.25">
      <c r="B96" s="16" t="str">
        <f t="shared" si="1"/>
        <v>D1</v>
      </c>
      <c r="C96" s="18">
        <v>2</v>
      </c>
      <c r="D96" s="9" t="s">
        <v>614</v>
      </c>
      <c r="E96" s="9" t="s">
        <v>615</v>
      </c>
    </row>
    <row r="97" spans="2:5" x14ac:dyDescent="0.25">
      <c r="B97" s="16" t="str">
        <f t="shared" si="1"/>
        <v>D1</v>
      </c>
      <c r="C97" s="18">
        <v>2</v>
      </c>
      <c r="D97" s="9" t="s">
        <v>616</v>
      </c>
      <c r="E97" s="9" t="s">
        <v>617</v>
      </c>
    </row>
    <row r="98" spans="2:5" x14ac:dyDescent="0.25">
      <c r="B98" s="16" t="str">
        <f t="shared" si="1"/>
        <v>D1</v>
      </c>
      <c r="C98" s="18">
        <v>2</v>
      </c>
      <c r="D98" s="9" t="s">
        <v>618</v>
      </c>
      <c r="E98" s="9" t="s">
        <v>619</v>
      </c>
    </row>
    <row r="99" spans="2:5" x14ac:dyDescent="0.25">
      <c r="B99" s="16" t="str">
        <f t="shared" si="1"/>
        <v>D1</v>
      </c>
      <c r="C99" s="18">
        <v>3</v>
      </c>
      <c r="D99" s="9" t="s">
        <v>620</v>
      </c>
      <c r="E99" s="9" t="s">
        <v>621</v>
      </c>
    </row>
    <row r="100" spans="2:5" x14ac:dyDescent="0.25">
      <c r="B100" s="16" t="str">
        <f t="shared" si="1"/>
        <v>D1</v>
      </c>
      <c r="C100" s="18">
        <v>3</v>
      </c>
      <c r="D100" s="9" t="s">
        <v>622</v>
      </c>
      <c r="E100" s="9" t="s">
        <v>623</v>
      </c>
    </row>
    <row r="101" spans="2:5" x14ac:dyDescent="0.25">
      <c r="B101" s="16" t="str">
        <f t="shared" si="1"/>
        <v>D1</v>
      </c>
      <c r="C101" s="18">
        <v>3</v>
      </c>
      <c r="D101" s="9" t="s">
        <v>624</v>
      </c>
      <c r="E101" s="9" t="s">
        <v>625</v>
      </c>
    </row>
    <row r="102" spans="2:5" x14ac:dyDescent="0.25">
      <c r="B102" s="16" t="str">
        <f t="shared" si="1"/>
        <v>D1</v>
      </c>
      <c r="C102" s="18">
        <v>3</v>
      </c>
      <c r="D102" s="9" t="s">
        <v>626</v>
      </c>
      <c r="E102" s="9" t="s">
        <v>627</v>
      </c>
    </row>
    <row r="103" spans="2:5" x14ac:dyDescent="0.25">
      <c r="B103" s="16" t="str">
        <f t="shared" si="1"/>
        <v>D1</v>
      </c>
      <c r="C103" s="18">
        <v>4</v>
      </c>
      <c r="D103" s="9" t="s">
        <v>628</v>
      </c>
      <c r="E103" s="9" t="s">
        <v>629</v>
      </c>
    </row>
    <row r="104" spans="2:5" x14ac:dyDescent="0.25">
      <c r="B104" s="16" t="str">
        <f t="shared" si="1"/>
        <v>D1</v>
      </c>
      <c r="C104" s="18">
        <v>4</v>
      </c>
      <c r="D104" s="9" t="s">
        <v>630</v>
      </c>
      <c r="E104" s="9" t="s">
        <v>631</v>
      </c>
    </row>
    <row r="105" spans="2:5" x14ac:dyDescent="0.25">
      <c r="B105" s="16" t="str">
        <f t="shared" si="1"/>
        <v>D1</v>
      </c>
      <c r="C105" s="18">
        <v>5</v>
      </c>
      <c r="D105" s="9" t="s">
        <v>632</v>
      </c>
      <c r="E105" s="9" t="s">
        <v>633</v>
      </c>
    </row>
    <row r="106" spans="2:5" x14ac:dyDescent="0.25">
      <c r="B106" s="16" t="str">
        <f t="shared" si="1"/>
        <v>D2</v>
      </c>
      <c r="C106" s="18">
        <v>1</v>
      </c>
      <c r="D106" s="9" t="s">
        <v>634</v>
      </c>
      <c r="E106" s="9" t="s">
        <v>635</v>
      </c>
    </row>
    <row r="107" spans="2:5" x14ac:dyDescent="0.25">
      <c r="B107" s="16" t="str">
        <f t="shared" si="1"/>
        <v>D2</v>
      </c>
      <c r="C107" s="18">
        <v>2</v>
      </c>
      <c r="D107" s="9" t="s">
        <v>636</v>
      </c>
      <c r="E107" s="9" t="s">
        <v>613</v>
      </c>
    </row>
    <row r="108" spans="2:5" x14ac:dyDescent="0.25">
      <c r="B108" s="16" t="str">
        <f t="shared" si="1"/>
        <v>D2</v>
      </c>
      <c r="C108" s="18">
        <v>2</v>
      </c>
      <c r="D108" s="9" t="s">
        <v>637</v>
      </c>
      <c r="E108" s="9" t="s">
        <v>638</v>
      </c>
    </row>
    <row r="109" spans="2:5" x14ac:dyDescent="0.25">
      <c r="B109" s="16" t="str">
        <f t="shared" si="1"/>
        <v>D2</v>
      </c>
      <c r="C109" s="18">
        <v>2</v>
      </c>
      <c r="D109" s="9" t="s">
        <v>639</v>
      </c>
      <c r="E109" s="9" t="s">
        <v>640</v>
      </c>
    </row>
    <row r="110" spans="2:5" x14ac:dyDescent="0.25">
      <c r="B110" s="16" t="str">
        <f t="shared" si="1"/>
        <v>D2</v>
      </c>
      <c r="C110" s="18">
        <v>3</v>
      </c>
      <c r="D110" s="9" t="s">
        <v>641</v>
      </c>
      <c r="E110" s="9" t="s">
        <v>642</v>
      </c>
    </row>
    <row r="111" spans="2:5" x14ac:dyDescent="0.25">
      <c r="B111" s="16" t="str">
        <f t="shared" si="1"/>
        <v>D2</v>
      </c>
      <c r="C111" s="18">
        <v>3</v>
      </c>
      <c r="D111" s="9" t="s">
        <v>643</v>
      </c>
      <c r="E111" s="9" t="s">
        <v>644</v>
      </c>
    </row>
    <row r="112" spans="2:5" x14ac:dyDescent="0.25">
      <c r="B112" s="16" t="str">
        <f t="shared" si="1"/>
        <v>D2</v>
      </c>
      <c r="C112" s="18">
        <v>4</v>
      </c>
      <c r="D112" s="9" t="s">
        <v>645</v>
      </c>
      <c r="E112" s="9" t="s">
        <v>646</v>
      </c>
    </row>
    <row r="113" spans="2:5" x14ac:dyDescent="0.25">
      <c r="B113" s="16" t="str">
        <f t="shared" si="1"/>
        <v>D2</v>
      </c>
      <c r="C113" s="18">
        <v>5</v>
      </c>
      <c r="D113" s="9" t="s">
        <v>647</v>
      </c>
      <c r="E113" s="9" t="s">
        <v>648</v>
      </c>
    </row>
    <row r="114" spans="2:5" x14ac:dyDescent="0.25">
      <c r="B114" s="16" t="str">
        <f t="shared" si="1"/>
        <v>D3</v>
      </c>
      <c r="C114" s="18">
        <v>1</v>
      </c>
      <c r="D114" s="9" t="s">
        <v>649</v>
      </c>
      <c r="E114" s="9" t="s">
        <v>650</v>
      </c>
    </row>
    <row r="115" spans="2:5" x14ac:dyDescent="0.25">
      <c r="B115" s="16" t="str">
        <f t="shared" si="1"/>
        <v>D3</v>
      </c>
      <c r="C115" s="18">
        <v>1</v>
      </c>
      <c r="D115" s="9" t="s">
        <v>651</v>
      </c>
      <c r="E115" s="9" t="s">
        <v>652</v>
      </c>
    </row>
    <row r="116" spans="2:5" x14ac:dyDescent="0.25">
      <c r="B116" s="16" t="str">
        <f t="shared" si="1"/>
        <v>D3</v>
      </c>
      <c r="C116" s="18">
        <v>1</v>
      </c>
      <c r="D116" s="9" t="s">
        <v>653</v>
      </c>
      <c r="E116" s="9" t="s">
        <v>654</v>
      </c>
    </row>
    <row r="117" spans="2:5" x14ac:dyDescent="0.25">
      <c r="B117" s="16" t="str">
        <f t="shared" si="1"/>
        <v>D3</v>
      </c>
      <c r="C117" s="18">
        <v>2</v>
      </c>
      <c r="D117" s="9" t="s">
        <v>655</v>
      </c>
      <c r="E117" s="9" t="s">
        <v>656</v>
      </c>
    </row>
    <row r="118" spans="2:5" x14ac:dyDescent="0.25">
      <c r="B118" s="16" t="str">
        <f t="shared" si="1"/>
        <v>D3</v>
      </c>
      <c r="C118" s="18">
        <v>2</v>
      </c>
      <c r="D118" s="9" t="s">
        <v>657</v>
      </c>
      <c r="E118" s="9" t="s">
        <v>658</v>
      </c>
    </row>
    <row r="119" spans="2:5" x14ac:dyDescent="0.25">
      <c r="B119" s="16" t="str">
        <f t="shared" si="1"/>
        <v>D3</v>
      </c>
      <c r="C119" s="18">
        <v>2</v>
      </c>
      <c r="D119" s="9" t="s">
        <v>659</v>
      </c>
      <c r="E119" s="9" t="s">
        <v>660</v>
      </c>
    </row>
    <row r="120" spans="2:5" x14ac:dyDescent="0.25">
      <c r="B120" s="16" t="str">
        <f t="shared" si="1"/>
        <v>D3</v>
      </c>
      <c r="C120" s="18">
        <v>3</v>
      </c>
      <c r="D120" s="9" t="s">
        <v>661</v>
      </c>
      <c r="E120" s="9" t="s">
        <v>662</v>
      </c>
    </row>
    <row r="121" spans="2:5" x14ac:dyDescent="0.25">
      <c r="B121" s="16" t="str">
        <f t="shared" si="1"/>
        <v>D3</v>
      </c>
      <c r="C121" s="18">
        <v>3</v>
      </c>
      <c r="D121" s="9" t="s">
        <v>663</v>
      </c>
      <c r="E121" s="9" t="s">
        <v>664</v>
      </c>
    </row>
    <row r="122" spans="2:5" x14ac:dyDescent="0.25">
      <c r="B122" s="16" t="str">
        <f t="shared" si="1"/>
        <v>D3</v>
      </c>
      <c r="C122" s="18">
        <v>4</v>
      </c>
      <c r="D122" s="9" t="s">
        <v>665</v>
      </c>
      <c r="E122" s="9" t="s">
        <v>666</v>
      </c>
    </row>
    <row r="123" spans="2:5" x14ac:dyDescent="0.25">
      <c r="B123" s="16" t="str">
        <f t="shared" si="1"/>
        <v>D3</v>
      </c>
      <c r="C123" s="18">
        <v>5</v>
      </c>
      <c r="D123" s="9" t="s">
        <v>667</v>
      </c>
      <c r="E123" s="9" t="s">
        <v>668</v>
      </c>
    </row>
    <row r="124" spans="2:5" x14ac:dyDescent="0.25">
      <c r="B124" s="16" t="str">
        <f t="shared" si="1"/>
        <v>D4</v>
      </c>
      <c r="C124" s="18">
        <v>1</v>
      </c>
      <c r="D124" s="9" t="s">
        <v>669</v>
      </c>
      <c r="E124" s="9" t="s">
        <v>670</v>
      </c>
    </row>
    <row r="125" spans="2:5" x14ac:dyDescent="0.25">
      <c r="B125" s="16" t="str">
        <f t="shared" si="1"/>
        <v>D4</v>
      </c>
      <c r="C125" s="18">
        <v>1</v>
      </c>
      <c r="D125" s="9" t="s">
        <v>671</v>
      </c>
      <c r="E125" s="9" t="s">
        <v>672</v>
      </c>
    </row>
    <row r="126" spans="2:5" x14ac:dyDescent="0.25">
      <c r="B126" s="16" t="str">
        <f t="shared" si="1"/>
        <v>D4</v>
      </c>
      <c r="C126" s="18">
        <v>2</v>
      </c>
      <c r="D126" s="9" t="s">
        <v>673</v>
      </c>
      <c r="E126" s="9" t="s">
        <v>674</v>
      </c>
    </row>
    <row r="127" spans="2:5" x14ac:dyDescent="0.25">
      <c r="B127" s="16" t="str">
        <f t="shared" si="1"/>
        <v>D4</v>
      </c>
      <c r="C127" s="18">
        <v>2</v>
      </c>
      <c r="D127" s="9" t="s">
        <v>675</v>
      </c>
      <c r="E127" s="9" t="s">
        <v>676</v>
      </c>
    </row>
    <row r="128" spans="2:5" x14ac:dyDescent="0.25">
      <c r="B128" s="16" t="str">
        <f t="shared" si="1"/>
        <v>D4</v>
      </c>
      <c r="C128" s="18">
        <v>2</v>
      </c>
      <c r="D128" s="9" t="s">
        <v>677</v>
      </c>
      <c r="E128" s="9" t="s">
        <v>678</v>
      </c>
    </row>
    <row r="129" spans="2:5" x14ac:dyDescent="0.25">
      <c r="B129" s="16" t="str">
        <f t="shared" si="1"/>
        <v>D4</v>
      </c>
      <c r="C129" s="18">
        <v>3</v>
      </c>
      <c r="D129" s="9" t="s">
        <v>679</v>
      </c>
      <c r="E129" s="9" t="s">
        <v>680</v>
      </c>
    </row>
    <row r="130" spans="2:5" x14ac:dyDescent="0.25">
      <c r="B130" s="16" t="str">
        <f t="shared" si="1"/>
        <v>D4</v>
      </c>
      <c r="C130" s="18">
        <v>3</v>
      </c>
      <c r="D130" s="9" t="s">
        <v>681</v>
      </c>
      <c r="E130" s="9" t="s">
        <v>682</v>
      </c>
    </row>
    <row r="131" spans="2:5" x14ac:dyDescent="0.25">
      <c r="B131" s="16" t="str">
        <f t="shared" si="1"/>
        <v>D4</v>
      </c>
      <c r="C131" s="18">
        <v>3</v>
      </c>
      <c r="D131" s="9" t="s">
        <v>683</v>
      </c>
      <c r="E131" s="9" t="s">
        <v>660</v>
      </c>
    </row>
    <row r="132" spans="2:5" x14ac:dyDescent="0.25">
      <c r="B132" s="16" t="str">
        <f t="shared" si="1"/>
        <v>D4</v>
      </c>
      <c r="C132" s="18">
        <v>3</v>
      </c>
      <c r="D132" s="9" t="s">
        <v>684</v>
      </c>
      <c r="E132" s="9" t="s">
        <v>685</v>
      </c>
    </row>
    <row r="133" spans="2:5" x14ac:dyDescent="0.25">
      <c r="B133" s="16" t="str">
        <f t="shared" ref="B133:B196" si="2">LEFT(D133,2)</f>
        <v>D4</v>
      </c>
      <c r="C133" s="18">
        <v>4</v>
      </c>
      <c r="D133" s="9" t="s">
        <v>686</v>
      </c>
      <c r="E133" s="9" t="s">
        <v>687</v>
      </c>
    </row>
    <row r="134" spans="2:5" x14ac:dyDescent="0.25">
      <c r="B134" s="16" t="str">
        <f t="shared" si="2"/>
        <v>D4</v>
      </c>
      <c r="C134" s="18">
        <v>5</v>
      </c>
      <c r="D134" s="9" t="s">
        <v>688</v>
      </c>
      <c r="E134" s="9" t="s">
        <v>689</v>
      </c>
    </row>
    <row r="135" spans="2:5" x14ac:dyDescent="0.25">
      <c r="B135" s="16" t="str">
        <f t="shared" si="2"/>
        <v>D5</v>
      </c>
      <c r="C135" s="18">
        <v>1</v>
      </c>
      <c r="D135" s="9" t="s">
        <v>690</v>
      </c>
      <c r="E135" s="9" t="s">
        <v>691</v>
      </c>
    </row>
    <row r="136" spans="2:5" x14ac:dyDescent="0.25">
      <c r="B136" s="16" t="str">
        <f t="shared" si="2"/>
        <v>D5</v>
      </c>
      <c r="C136" s="18">
        <v>1</v>
      </c>
      <c r="D136" s="9" t="s">
        <v>692</v>
      </c>
      <c r="E136" s="9" t="s">
        <v>693</v>
      </c>
    </row>
    <row r="137" spans="2:5" x14ac:dyDescent="0.25">
      <c r="B137" s="16" t="str">
        <f t="shared" si="2"/>
        <v>D5</v>
      </c>
      <c r="C137" s="18">
        <v>1</v>
      </c>
      <c r="D137" s="9" t="s">
        <v>694</v>
      </c>
      <c r="E137" s="9" t="s">
        <v>695</v>
      </c>
    </row>
    <row r="138" spans="2:5" x14ac:dyDescent="0.25">
      <c r="B138" s="16" t="str">
        <f t="shared" si="2"/>
        <v>D5</v>
      </c>
      <c r="C138" s="18">
        <v>1</v>
      </c>
      <c r="D138" s="9" t="s">
        <v>696</v>
      </c>
      <c r="E138" s="9" t="s">
        <v>697</v>
      </c>
    </row>
    <row r="139" spans="2:5" x14ac:dyDescent="0.25">
      <c r="B139" s="16" t="str">
        <f t="shared" si="2"/>
        <v>D5</v>
      </c>
      <c r="C139" s="18">
        <v>2</v>
      </c>
      <c r="D139" s="9" t="s">
        <v>698</v>
      </c>
      <c r="E139" s="9" t="s">
        <v>699</v>
      </c>
    </row>
    <row r="140" spans="2:5" x14ac:dyDescent="0.25">
      <c r="B140" s="16" t="str">
        <f t="shared" si="2"/>
        <v>D5</v>
      </c>
      <c r="C140" s="18">
        <v>2</v>
      </c>
      <c r="D140" s="9" t="s">
        <v>700</v>
      </c>
      <c r="E140" s="9" t="s">
        <v>701</v>
      </c>
    </row>
    <row r="141" spans="2:5" x14ac:dyDescent="0.25">
      <c r="B141" s="16" t="str">
        <f t="shared" si="2"/>
        <v>D5</v>
      </c>
      <c r="C141" s="18">
        <v>2</v>
      </c>
      <c r="D141" s="9" t="s">
        <v>702</v>
      </c>
      <c r="E141" s="9" t="s">
        <v>703</v>
      </c>
    </row>
    <row r="142" spans="2:5" x14ac:dyDescent="0.25">
      <c r="B142" s="16" t="str">
        <f t="shared" si="2"/>
        <v>D5</v>
      </c>
      <c r="C142" s="18">
        <v>3</v>
      </c>
      <c r="D142" s="9" t="s">
        <v>704</v>
      </c>
      <c r="E142" s="9" t="s">
        <v>705</v>
      </c>
    </row>
    <row r="143" spans="2:5" x14ac:dyDescent="0.25">
      <c r="B143" s="16" t="str">
        <f t="shared" si="2"/>
        <v>D5</v>
      </c>
      <c r="C143" s="18">
        <v>4</v>
      </c>
      <c r="D143" s="9" t="s">
        <v>706</v>
      </c>
      <c r="E143" s="9" t="s">
        <v>707</v>
      </c>
    </row>
    <row r="144" spans="2:5" x14ac:dyDescent="0.25">
      <c r="B144" s="16" t="str">
        <f t="shared" si="2"/>
        <v>D5</v>
      </c>
      <c r="C144" s="18">
        <v>5</v>
      </c>
      <c r="D144" s="9" t="s">
        <v>708</v>
      </c>
      <c r="E144" s="9" t="s">
        <v>709</v>
      </c>
    </row>
    <row r="145" spans="2:5" x14ac:dyDescent="0.25">
      <c r="B145" s="16" t="str">
        <f t="shared" si="2"/>
        <v>D6</v>
      </c>
      <c r="C145" s="18">
        <v>1</v>
      </c>
      <c r="D145" s="9" t="s">
        <v>710</v>
      </c>
      <c r="E145" s="9" t="s">
        <v>711</v>
      </c>
    </row>
    <row r="146" spans="2:5" x14ac:dyDescent="0.25">
      <c r="B146" s="16" t="str">
        <f t="shared" si="2"/>
        <v>D6</v>
      </c>
      <c r="C146" s="18">
        <v>1</v>
      </c>
      <c r="D146" s="9" t="s">
        <v>712</v>
      </c>
      <c r="E146" s="9" t="s">
        <v>713</v>
      </c>
    </row>
    <row r="147" spans="2:5" x14ac:dyDescent="0.25">
      <c r="B147" s="16" t="str">
        <f t="shared" si="2"/>
        <v>D6</v>
      </c>
      <c r="C147" s="18">
        <v>2</v>
      </c>
      <c r="D147" s="9" t="s">
        <v>714</v>
      </c>
      <c r="E147" s="9" t="s">
        <v>715</v>
      </c>
    </row>
    <row r="148" spans="2:5" x14ac:dyDescent="0.25">
      <c r="B148" s="16" t="str">
        <f t="shared" si="2"/>
        <v>D6</v>
      </c>
      <c r="C148" s="18">
        <v>2</v>
      </c>
      <c r="D148" s="9" t="s">
        <v>716</v>
      </c>
      <c r="E148" s="9" t="s">
        <v>717</v>
      </c>
    </row>
    <row r="149" spans="2:5" x14ac:dyDescent="0.25">
      <c r="B149" s="16" t="str">
        <f t="shared" si="2"/>
        <v>D6</v>
      </c>
      <c r="C149" s="18">
        <v>2</v>
      </c>
      <c r="D149" s="9" t="s">
        <v>716</v>
      </c>
      <c r="E149" s="9" t="s">
        <v>718</v>
      </c>
    </row>
    <row r="150" spans="2:5" x14ac:dyDescent="0.25">
      <c r="B150" s="16" t="str">
        <f t="shared" si="2"/>
        <v>D6</v>
      </c>
      <c r="C150" s="18">
        <v>2</v>
      </c>
      <c r="D150" s="9" t="s">
        <v>719</v>
      </c>
      <c r="E150" s="9" t="s">
        <v>720</v>
      </c>
    </row>
    <row r="151" spans="2:5" x14ac:dyDescent="0.25">
      <c r="B151" s="16" t="str">
        <f t="shared" si="2"/>
        <v>D6</v>
      </c>
      <c r="C151" s="18">
        <v>3</v>
      </c>
      <c r="D151" s="9" t="s">
        <v>721</v>
      </c>
      <c r="E151" s="9" t="s">
        <v>722</v>
      </c>
    </row>
    <row r="152" spans="2:5" x14ac:dyDescent="0.25">
      <c r="B152" s="16" t="str">
        <f t="shared" si="2"/>
        <v>D6</v>
      </c>
      <c r="C152" s="18">
        <v>4</v>
      </c>
      <c r="D152" s="9" t="s">
        <v>723</v>
      </c>
      <c r="E152" s="9" t="s">
        <v>724</v>
      </c>
    </row>
    <row r="153" spans="2:5" x14ac:dyDescent="0.25">
      <c r="B153" s="16" t="str">
        <f t="shared" si="2"/>
        <v>D6</v>
      </c>
      <c r="C153" s="18">
        <v>5</v>
      </c>
      <c r="D153" s="9" t="s">
        <v>725</v>
      </c>
      <c r="E153" s="9" t="s">
        <v>726</v>
      </c>
    </row>
    <row r="154" spans="2:5" x14ac:dyDescent="0.25">
      <c r="B154" s="16" t="str">
        <f t="shared" si="2"/>
        <v>E1</v>
      </c>
      <c r="C154" s="18">
        <v>1</v>
      </c>
      <c r="D154" s="9" t="s">
        <v>727</v>
      </c>
      <c r="E154" s="9" t="s">
        <v>728</v>
      </c>
    </row>
    <row r="155" spans="2:5" x14ac:dyDescent="0.25">
      <c r="B155" s="16" t="str">
        <f t="shared" si="2"/>
        <v>E1</v>
      </c>
      <c r="C155" s="18">
        <v>1</v>
      </c>
      <c r="D155" s="9" t="s">
        <v>729</v>
      </c>
      <c r="E155" s="9" t="s">
        <v>730</v>
      </c>
    </row>
    <row r="156" spans="2:5" x14ac:dyDescent="0.25">
      <c r="B156" s="16" t="str">
        <f t="shared" si="2"/>
        <v>E1</v>
      </c>
      <c r="C156" s="18">
        <v>1</v>
      </c>
      <c r="D156" s="9" t="s">
        <v>731</v>
      </c>
      <c r="E156" s="9" t="s">
        <v>732</v>
      </c>
    </row>
    <row r="157" spans="2:5" x14ac:dyDescent="0.25">
      <c r="B157" s="16" t="str">
        <f t="shared" si="2"/>
        <v>E1</v>
      </c>
      <c r="C157" s="18">
        <v>1</v>
      </c>
      <c r="D157" s="9" t="s">
        <v>733</v>
      </c>
      <c r="E157" s="9" t="s">
        <v>734</v>
      </c>
    </row>
    <row r="158" spans="2:5" x14ac:dyDescent="0.25">
      <c r="B158" s="16" t="str">
        <f t="shared" si="2"/>
        <v>E1</v>
      </c>
      <c r="C158" s="18">
        <v>1</v>
      </c>
      <c r="D158" s="9" t="s">
        <v>735</v>
      </c>
      <c r="E158" s="9" t="s">
        <v>736</v>
      </c>
    </row>
    <row r="159" spans="2:5" x14ac:dyDescent="0.25">
      <c r="B159" s="16" t="str">
        <f t="shared" si="2"/>
        <v>E1</v>
      </c>
      <c r="C159" s="18">
        <v>1</v>
      </c>
      <c r="D159" s="9" t="s">
        <v>737</v>
      </c>
      <c r="E159" s="9" t="s">
        <v>738</v>
      </c>
    </row>
    <row r="160" spans="2:5" x14ac:dyDescent="0.25">
      <c r="B160" s="16" t="str">
        <f t="shared" si="2"/>
        <v>E1</v>
      </c>
      <c r="C160" s="18">
        <v>2</v>
      </c>
      <c r="D160" s="9" t="s">
        <v>739</v>
      </c>
      <c r="E160" s="9" t="s">
        <v>740</v>
      </c>
    </row>
    <row r="161" spans="2:5" x14ac:dyDescent="0.25">
      <c r="B161" s="16" t="str">
        <f t="shared" si="2"/>
        <v>E1</v>
      </c>
      <c r="C161" s="18">
        <v>2</v>
      </c>
      <c r="D161" s="9" t="s">
        <v>741</v>
      </c>
      <c r="E161" s="9" t="s">
        <v>742</v>
      </c>
    </row>
    <row r="162" spans="2:5" x14ac:dyDescent="0.25">
      <c r="B162" s="16" t="str">
        <f t="shared" si="2"/>
        <v>E1</v>
      </c>
      <c r="C162" s="18">
        <v>2</v>
      </c>
      <c r="D162" s="9" t="s">
        <v>743</v>
      </c>
      <c r="E162" s="9" t="s">
        <v>744</v>
      </c>
    </row>
    <row r="163" spans="2:5" x14ac:dyDescent="0.25">
      <c r="B163" s="16" t="str">
        <f t="shared" si="2"/>
        <v>E1</v>
      </c>
      <c r="C163" s="18">
        <v>2</v>
      </c>
      <c r="D163" s="9" t="s">
        <v>745</v>
      </c>
      <c r="E163" s="9" t="s">
        <v>746</v>
      </c>
    </row>
    <row r="164" spans="2:5" x14ac:dyDescent="0.25">
      <c r="B164" s="16" t="str">
        <f t="shared" si="2"/>
        <v>E1</v>
      </c>
      <c r="C164" s="18">
        <v>3</v>
      </c>
      <c r="D164" s="9" t="s">
        <v>747</v>
      </c>
      <c r="E164" s="9" t="s">
        <v>748</v>
      </c>
    </row>
    <row r="165" spans="2:5" x14ac:dyDescent="0.25">
      <c r="B165" s="16" t="str">
        <f t="shared" si="2"/>
        <v>E1</v>
      </c>
      <c r="C165" s="18">
        <v>3</v>
      </c>
      <c r="D165" s="9" t="s">
        <v>749</v>
      </c>
      <c r="E165" s="9" t="s">
        <v>750</v>
      </c>
    </row>
    <row r="166" spans="2:5" x14ac:dyDescent="0.25">
      <c r="B166" s="16" t="str">
        <f t="shared" si="2"/>
        <v>E1</v>
      </c>
      <c r="C166" s="18">
        <v>3</v>
      </c>
      <c r="D166" s="9" t="s">
        <v>751</v>
      </c>
      <c r="E166" s="9" t="s">
        <v>752</v>
      </c>
    </row>
    <row r="167" spans="2:5" x14ac:dyDescent="0.25">
      <c r="B167" s="16" t="str">
        <f t="shared" si="2"/>
        <v>E1</v>
      </c>
      <c r="C167" s="18">
        <v>4</v>
      </c>
      <c r="D167" s="9" t="s">
        <v>753</v>
      </c>
      <c r="E167" s="9" t="s">
        <v>754</v>
      </c>
    </row>
    <row r="168" spans="2:5" x14ac:dyDescent="0.25">
      <c r="B168" s="16" t="str">
        <f t="shared" si="2"/>
        <v>E1</v>
      </c>
      <c r="C168" s="18">
        <v>4</v>
      </c>
      <c r="D168" s="9" t="s">
        <v>755</v>
      </c>
      <c r="E168" s="9" t="s">
        <v>756</v>
      </c>
    </row>
    <row r="169" spans="2:5" x14ac:dyDescent="0.25">
      <c r="B169" s="16" t="str">
        <f t="shared" si="2"/>
        <v>E1</v>
      </c>
      <c r="C169" s="18">
        <v>5</v>
      </c>
      <c r="D169" s="9" t="s">
        <v>757</v>
      </c>
      <c r="E169" s="9" t="s">
        <v>758</v>
      </c>
    </row>
    <row r="170" spans="2:5" x14ac:dyDescent="0.25">
      <c r="B170" s="16" t="str">
        <f t="shared" si="2"/>
        <v>E2</v>
      </c>
      <c r="C170" s="18">
        <v>1</v>
      </c>
      <c r="D170" s="9" t="s">
        <v>759</v>
      </c>
      <c r="E170" s="9" t="s">
        <v>760</v>
      </c>
    </row>
    <row r="171" spans="2:5" x14ac:dyDescent="0.25">
      <c r="B171" s="16" t="str">
        <f t="shared" si="2"/>
        <v>E2</v>
      </c>
      <c r="C171" s="18">
        <v>1</v>
      </c>
      <c r="D171" s="9" t="s">
        <v>761</v>
      </c>
      <c r="E171" s="9" t="s">
        <v>762</v>
      </c>
    </row>
    <row r="172" spans="2:5" x14ac:dyDescent="0.25">
      <c r="B172" s="16" t="str">
        <f t="shared" si="2"/>
        <v>E2</v>
      </c>
      <c r="C172" s="18">
        <v>1</v>
      </c>
      <c r="D172" s="9" t="s">
        <v>763</v>
      </c>
      <c r="E172" s="9" t="s">
        <v>764</v>
      </c>
    </row>
    <row r="173" spans="2:5" x14ac:dyDescent="0.25">
      <c r="B173" s="16" t="str">
        <f t="shared" si="2"/>
        <v>E2</v>
      </c>
      <c r="C173" s="18">
        <v>1</v>
      </c>
      <c r="D173" s="9" t="s">
        <v>765</v>
      </c>
      <c r="E173" s="9" t="s">
        <v>766</v>
      </c>
    </row>
    <row r="174" spans="2:5" x14ac:dyDescent="0.25">
      <c r="B174" s="16" t="str">
        <f t="shared" si="2"/>
        <v>E2</v>
      </c>
      <c r="C174" s="18">
        <v>2</v>
      </c>
      <c r="D174" s="9" t="s">
        <v>767</v>
      </c>
      <c r="E174" s="9" t="s">
        <v>768</v>
      </c>
    </row>
    <row r="175" spans="2:5" x14ac:dyDescent="0.25">
      <c r="B175" s="16" t="str">
        <f t="shared" si="2"/>
        <v>E2</v>
      </c>
      <c r="C175" s="18">
        <v>2</v>
      </c>
      <c r="D175" s="9" t="s">
        <v>769</v>
      </c>
      <c r="E175" s="9" t="s">
        <v>770</v>
      </c>
    </row>
    <row r="176" spans="2:5" x14ac:dyDescent="0.25">
      <c r="B176" s="16" t="str">
        <f t="shared" si="2"/>
        <v>E2</v>
      </c>
      <c r="C176" s="18">
        <v>2</v>
      </c>
      <c r="D176" s="9" t="s">
        <v>771</v>
      </c>
      <c r="E176" s="9" t="s">
        <v>772</v>
      </c>
    </row>
    <row r="177" spans="2:5" x14ac:dyDescent="0.25">
      <c r="B177" s="16" t="str">
        <f t="shared" si="2"/>
        <v>E2</v>
      </c>
      <c r="C177" s="18">
        <v>2</v>
      </c>
      <c r="D177" s="9" t="s">
        <v>773</v>
      </c>
      <c r="E177" s="9" t="s">
        <v>774</v>
      </c>
    </row>
    <row r="178" spans="2:5" x14ac:dyDescent="0.25">
      <c r="B178" s="16" t="str">
        <f t="shared" si="2"/>
        <v>E2</v>
      </c>
      <c r="C178" s="18">
        <v>3</v>
      </c>
      <c r="D178" s="9" t="s">
        <v>775</v>
      </c>
      <c r="E178" s="9" t="s">
        <v>776</v>
      </c>
    </row>
    <row r="179" spans="2:5" x14ac:dyDescent="0.25">
      <c r="B179" s="16" t="str">
        <f t="shared" si="2"/>
        <v>E2</v>
      </c>
      <c r="C179" s="18">
        <v>3</v>
      </c>
      <c r="D179" s="9" t="s">
        <v>777</v>
      </c>
      <c r="E179" s="9" t="s">
        <v>778</v>
      </c>
    </row>
    <row r="180" spans="2:5" x14ac:dyDescent="0.25">
      <c r="B180" s="16" t="str">
        <f t="shared" si="2"/>
        <v>E2</v>
      </c>
      <c r="C180" s="18">
        <v>3</v>
      </c>
      <c r="D180" s="9" t="s">
        <v>779</v>
      </c>
      <c r="E180" s="9" t="s">
        <v>780</v>
      </c>
    </row>
    <row r="181" spans="2:5" x14ac:dyDescent="0.25">
      <c r="B181" s="16" t="str">
        <f t="shared" si="2"/>
        <v>E2</v>
      </c>
      <c r="C181" s="18">
        <v>3</v>
      </c>
      <c r="D181" s="9" t="s">
        <v>779</v>
      </c>
      <c r="E181" s="9" t="s">
        <v>781</v>
      </c>
    </row>
    <row r="182" spans="2:5" x14ac:dyDescent="0.25">
      <c r="B182" s="16" t="str">
        <f t="shared" si="2"/>
        <v>E2</v>
      </c>
      <c r="C182" s="18">
        <v>4</v>
      </c>
      <c r="D182" s="9" t="s">
        <v>782</v>
      </c>
      <c r="E182" s="9" t="s">
        <v>783</v>
      </c>
    </row>
    <row r="183" spans="2:5" x14ac:dyDescent="0.25">
      <c r="B183" s="16" t="str">
        <f t="shared" si="2"/>
        <v>E2</v>
      </c>
      <c r="C183" s="18">
        <v>4</v>
      </c>
      <c r="D183" s="9" t="s">
        <v>784</v>
      </c>
      <c r="E183" s="9" t="s">
        <v>785</v>
      </c>
    </row>
    <row r="184" spans="2:5" x14ac:dyDescent="0.25">
      <c r="B184" s="16" t="str">
        <f t="shared" si="2"/>
        <v>E2</v>
      </c>
      <c r="C184" s="18">
        <v>5</v>
      </c>
      <c r="D184" s="9" t="s">
        <v>786</v>
      </c>
      <c r="E184" s="9" t="s">
        <v>758</v>
      </c>
    </row>
    <row r="185" spans="2:5" x14ac:dyDescent="0.25">
      <c r="B185" s="16" t="str">
        <f t="shared" si="2"/>
        <v>E3</v>
      </c>
      <c r="C185" s="18">
        <v>1</v>
      </c>
      <c r="D185" s="9" t="s">
        <v>787</v>
      </c>
      <c r="E185" s="9" t="s">
        <v>788</v>
      </c>
    </row>
    <row r="186" spans="2:5" x14ac:dyDescent="0.25">
      <c r="B186" s="16" t="str">
        <f t="shared" si="2"/>
        <v>E3</v>
      </c>
      <c r="C186" s="18">
        <v>1</v>
      </c>
      <c r="D186" s="9" t="s">
        <v>789</v>
      </c>
      <c r="E186" s="9" t="s">
        <v>790</v>
      </c>
    </row>
    <row r="187" spans="2:5" x14ac:dyDescent="0.25">
      <c r="B187" s="16" t="str">
        <f t="shared" si="2"/>
        <v>E3</v>
      </c>
      <c r="C187" s="18">
        <v>1</v>
      </c>
      <c r="D187" s="9" t="s">
        <v>789</v>
      </c>
      <c r="E187" s="9" t="s">
        <v>791</v>
      </c>
    </row>
    <row r="188" spans="2:5" x14ac:dyDescent="0.25">
      <c r="B188" s="16" t="str">
        <f t="shared" si="2"/>
        <v>E3</v>
      </c>
      <c r="C188" s="18">
        <v>1</v>
      </c>
      <c r="D188" s="9" t="s">
        <v>792</v>
      </c>
      <c r="E188" s="9" t="s">
        <v>793</v>
      </c>
    </row>
    <row r="189" spans="2:5" x14ac:dyDescent="0.25">
      <c r="B189" s="16" t="str">
        <f t="shared" si="2"/>
        <v>E3</v>
      </c>
      <c r="C189" s="18">
        <v>1</v>
      </c>
      <c r="D189" s="9" t="s">
        <v>794</v>
      </c>
      <c r="E189" s="9" t="s">
        <v>795</v>
      </c>
    </row>
    <row r="190" spans="2:5" x14ac:dyDescent="0.25">
      <c r="B190" s="16" t="str">
        <f t="shared" si="2"/>
        <v>E3</v>
      </c>
      <c r="C190" s="18">
        <v>2</v>
      </c>
      <c r="D190" s="9" t="s">
        <v>796</v>
      </c>
      <c r="E190" s="9" t="s">
        <v>797</v>
      </c>
    </row>
    <row r="191" spans="2:5" x14ac:dyDescent="0.25">
      <c r="B191" s="16" t="str">
        <f t="shared" si="2"/>
        <v>E3</v>
      </c>
      <c r="C191" s="18">
        <v>2</v>
      </c>
      <c r="D191" s="9" t="s">
        <v>798</v>
      </c>
      <c r="E191" s="9" t="s">
        <v>799</v>
      </c>
    </row>
    <row r="192" spans="2:5" x14ac:dyDescent="0.25">
      <c r="B192" s="16" t="str">
        <f t="shared" si="2"/>
        <v>E3</v>
      </c>
      <c r="C192" s="18">
        <v>2</v>
      </c>
      <c r="D192" s="9" t="s">
        <v>800</v>
      </c>
      <c r="E192" s="9" t="s">
        <v>801</v>
      </c>
    </row>
    <row r="193" spans="2:5" x14ac:dyDescent="0.25">
      <c r="B193" s="16" t="str">
        <f t="shared" si="2"/>
        <v>E3</v>
      </c>
      <c r="C193" s="18">
        <v>2</v>
      </c>
      <c r="D193" s="9" t="s">
        <v>802</v>
      </c>
      <c r="E193" s="9" t="s">
        <v>803</v>
      </c>
    </row>
    <row r="194" spans="2:5" x14ac:dyDescent="0.25">
      <c r="B194" s="16" t="str">
        <f t="shared" si="2"/>
        <v>E3</v>
      </c>
      <c r="C194" s="18">
        <v>3</v>
      </c>
      <c r="D194" s="9" t="s">
        <v>804</v>
      </c>
      <c r="E194" s="9" t="s">
        <v>805</v>
      </c>
    </row>
    <row r="195" spans="2:5" x14ac:dyDescent="0.25">
      <c r="B195" s="16" t="str">
        <f t="shared" si="2"/>
        <v>E3</v>
      </c>
      <c r="C195" s="18">
        <v>3</v>
      </c>
      <c r="D195" s="9" t="s">
        <v>806</v>
      </c>
      <c r="E195" s="9" t="s">
        <v>807</v>
      </c>
    </row>
    <row r="196" spans="2:5" x14ac:dyDescent="0.25">
      <c r="B196" s="16" t="str">
        <f t="shared" si="2"/>
        <v>E3</v>
      </c>
      <c r="C196" s="18">
        <v>4</v>
      </c>
      <c r="D196" s="9" t="s">
        <v>808</v>
      </c>
      <c r="E196" s="9" t="s">
        <v>809</v>
      </c>
    </row>
    <row r="197" spans="2:5" x14ac:dyDescent="0.25">
      <c r="B197" s="16" t="str">
        <f t="shared" ref="B197:B260" si="3">LEFT(D197,2)</f>
        <v>E3</v>
      </c>
      <c r="C197" s="18">
        <v>4</v>
      </c>
      <c r="D197" s="9" t="s">
        <v>810</v>
      </c>
      <c r="E197" s="9" t="s">
        <v>811</v>
      </c>
    </row>
    <row r="198" spans="2:5" x14ac:dyDescent="0.25">
      <c r="B198" s="16" t="str">
        <f t="shared" si="3"/>
        <v>E3</v>
      </c>
      <c r="C198" s="18">
        <v>5</v>
      </c>
      <c r="D198" s="9" t="s">
        <v>812</v>
      </c>
      <c r="E198" s="9" t="s">
        <v>813</v>
      </c>
    </row>
    <row r="199" spans="2:5" x14ac:dyDescent="0.25">
      <c r="B199" s="16" t="str">
        <f t="shared" si="3"/>
        <v>E4</v>
      </c>
      <c r="C199" s="18">
        <v>1</v>
      </c>
      <c r="D199" s="9" t="s">
        <v>814</v>
      </c>
      <c r="E199" s="9" t="s">
        <v>815</v>
      </c>
    </row>
    <row r="200" spans="2:5" x14ac:dyDescent="0.25">
      <c r="B200" s="16" t="str">
        <f t="shared" si="3"/>
        <v>E4</v>
      </c>
      <c r="C200" s="18">
        <v>1</v>
      </c>
      <c r="D200" s="9" t="s">
        <v>816</v>
      </c>
      <c r="E200" s="9" t="s">
        <v>817</v>
      </c>
    </row>
    <row r="201" spans="2:5" x14ac:dyDescent="0.25">
      <c r="B201" s="16" t="str">
        <f t="shared" si="3"/>
        <v>E4</v>
      </c>
      <c r="C201" s="18">
        <v>2</v>
      </c>
      <c r="D201" s="9" t="s">
        <v>818</v>
      </c>
      <c r="E201" s="9" t="s">
        <v>819</v>
      </c>
    </row>
    <row r="202" spans="2:5" x14ac:dyDescent="0.25">
      <c r="B202" s="16" t="str">
        <f t="shared" si="3"/>
        <v>E4</v>
      </c>
      <c r="C202" s="18">
        <v>3</v>
      </c>
      <c r="D202" s="9" t="s">
        <v>820</v>
      </c>
      <c r="E202" s="9" t="s">
        <v>821</v>
      </c>
    </row>
    <row r="203" spans="2:5" x14ac:dyDescent="0.25">
      <c r="B203" s="16" t="str">
        <f t="shared" si="3"/>
        <v>E4</v>
      </c>
      <c r="C203" s="18">
        <v>4</v>
      </c>
      <c r="D203" s="9" t="s">
        <v>822</v>
      </c>
      <c r="E203" s="9" t="s">
        <v>823</v>
      </c>
    </row>
    <row r="204" spans="2:5" x14ac:dyDescent="0.25">
      <c r="B204" s="16" t="str">
        <f t="shared" si="3"/>
        <v>E4</v>
      </c>
      <c r="C204" s="18">
        <v>5</v>
      </c>
      <c r="D204" s="9" t="s">
        <v>824</v>
      </c>
      <c r="E204" s="9" t="s">
        <v>825</v>
      </c>
    </row>
    <row r="205" spans="2:5" x14ac:dyDescent="0.25">
      <c r="B205" s="16" t="str">
        <f t="shared" si="3"/>
        <v>F1</v>
      </c>
      <c r="C205" s="18">
        <v>1</v>
      </c>
      <c r="D205" s="9" t="s">
        <v>826</v>
      </c>
      <c r="E205" s="9" t="s">
        <v>827</v>
      </c>
    </row>
    <row r="206" spans="2:5" x14ac:dyDescent="0.25">
      <c r="B206" s="16" t="str">
        <f t="shared" si="3"/>
        <v>F1</v>
      </c>
      <c r="C206" s="18">
        <v>2</v>
      </c>
      <c r="D206" s="9" t="s">
        <v>828</v>
      </c>
      <c r="E206" s="9" t="s">
        <v>829</v>
      </c>
    </row>
    <row r="207" spans="2:5" x14ac:dyDescent="0.25">
      <c r="B207" s="16" t="str">
        <f t="shared" si="3"/>
        <v>F1</v>
      </c>
      <c r="C207" s="18">
        <v>2</v>
      </c>
      <c r="D207" s="9" t="s">
        <v>830</v>
      </c>
      <c r="E207" s="9" t="s">
        <v>831</v>
      </c>
    </row>
    <row r="208" spans="2:5" x14ac:dyDescent="0.25">
      <c r="B208" s="16" t="str">
        <f t="shared" si="3"/>
        <v>F1</v>
      </c>
      <c r="C208" s="18">
        <v>3</v>
      </c>
      <c r="D208" s="9" t="s">
        <v>832</v>
      </c>
      <c r="E208" s="9" t="s">
        <v>833</v>
      </c>
    </row>
    <row r="209" spans="2:5" x14ac:dyDescent="0.25">
      <c r="B209" s="16" t="str">
        <f t="shared" si="3"/>
        <v>F1</v>
      </c>
      <c r="C209" s="18">
        <v>3</v>
      </c>
      <c r="D209" s="9" t="s">
        <v>834</v>
      </c>
      <c r="E209" s="9" t="s">
        <v>835</v>
      </c>
    </row>
    <row r="210" spans="2:5" x14ac:dyDescent="0.25">
      <c r="B210" s="16" t="str">
        <f t="shared" si="3"/>
        <v>F1</v>
      </c>
      <c r="C210" s="18">
        <v>3</v>
      </c>
      <c r="D210" s="9" t="s">
        <v>836</v>
      </c>
      <c r="E210" s="9" t="s">
        <v>837</v>
      </c>
    </row>
    <row r="211" spans="2:5" x14ac:dyDescent="0.25">
      <c r="B211" s="16" t="str">
        <f t="shared" si="3"/>
        <v>F1</v>
      </c>
      <c r="C211" s="18">
        <v>4</v>
      </c>
      <c r="D211" s="9" t="s">
        <v>838</v>
      </c>
      <c r="E211" s="9" t="s">
        <v>839</v>
      </c>
    </row>
    <row r="212" spans="2:5" x14ac:dyDescent="0.25">
      <c r="B212" s="16" t="str">
        <f t="shared" si="3"/>
        <v>F1</v>
      </c>
      <c r="C212" s="18">
        <v>4</v>
      </c>
      <c r="D212" s="9" t="s">
        <v>840</v>
      </c>
      <c r="E212" s="9" t="s">
        <v>841</v>
      </c>
    </row>
    <row r="213" spans="2:5" x14ac:dyDescent="0.25">
      <c r="B213" s="16" t="str">
        <f t="shared" si="3"/>
        <v>F1</v>
      </c>
      <c r="C213" s="18">
        <v>5</v>
      </c>
      <c r="D213" s="9" t="s">
        <v>842</v>
      </c>
      <c r="E213" s="9" t="s">
        <v>843</v>
      </c>
    </row>
    <row r="214" spans="2:5" x14ac:dyDescent="0.25">
      <c r="B214" s="16" t="str">
        <f t="shared" si="3"/>
        <v>F2</v>
      </c>
      <c r="C214" s="18">
        <v>1</v>
      </c>
      <c r="D214" s="9" t="s">
        <v>844</v>
      </c>
      <c r="E214" s="9" t="s">
        <v>845</v>
      </c>
    </row>
    <row r="215" spans="2:5" x14ac:dyDescent="0.25">
      <c r="B215" s="16" t="str">
        <f t="shared" si="3"/>
        <v>F2</v>
      </c>
      <c r="C215" s="18">
        <v>1</v>
      </c>
      <c r="D215" s="9" t="s">
        <v>846</v>
      </c>
      <c r="E215" s="9" t="s">
        <v>847</v>
      </c>
    </row>
    <row r="216" spans="2:5" x14ac:dyDescent="0.25">
      <c r="B216" s="16" t="str">
        <f t="shared" si="3"/>
        <v>F2</v>
      </c>
      <c r="C216" s="18">
        <v>1</v>
      </c>
      <c r="D216" s="9" t="s">
        <v>848</v>
      </c>
      <c r="E216" s="9" t="s">
        <v>849</v>
      </c>
    </row>
    <row r="217" spans="2:5" x14ac:dyDescent="0.25">
      <c r="B217" s="16" t="str">
        <f t="shared" si="3"/>
        <v>F2</v>
      </c>
      <c r="C217" s="18">
        <v>2</v>
      </c>
      <c r="D217" s="9" t="s">
        <v>850</v>
      </c>
      <c r="E217" s="9" t="s">
        <v>851</v>
      </c>
    </row>
    <row r="218" spans="2:5" x14ac:dyDescent="0.25">
      <c r="B218" s="16" t="str">
        <f t="shared" si="3"/>
        <v>F2</v>
      </c>
      <c r="C218" s="18">
        <v>2</v>
      </c>
      <c r="D218" s="9" t="s">
        <v>852</v>
      </c>
      <c r="E218" s="9" t="s">
        <v>853</v>
      </c>
    </row>
    <row r="219" spans="2:5" x14ac:dyDescent="0.25">
      <c r="B219" s="16" t="str">
        <f t="shared" si="3"/>
        <v>F2</v>
      </c>
      <c r="C219" s="18">
        <v>3</v>
      </c>
      <c r="D219" s="9" t="s">
        <v>854</v>
      </c>
      <c r="E219" s="9" t="s">
        <v>855</v>
      </c>
    </row>
    <row r="220" spans="2:5" x14ac:dyDescent="0.25">
      <c r="B220" s="16" t="str">
        <f t="shared" si="3"/>
        <v>F2</v>
      </c>
      <c r="C220" s="18">
        <v>4</v>
      </c>
      <c r="D220" s="9" t="s">
        <v>856</v>
      </c>
      <c r="E220" s="9" t="s">
        <v>857</v>
      </c>
    </row>
    <row r="221" spans="2:5" x14ac:dyDescent="0.25">
      <c r="B221" s="16" t="str">
        <f t="shared" si="3"/>
        <v>F2</v>
      </c>
      <c r="C221" s="18">
        <v>4</v>
      </c>
      <c r="D221" s="9" t="s">
        <v>858</v>
      </c>
      <c r="E221" s="9" t="s">
        <v>859</v>
      </c>
    </row>
    <row r="222" spans="2:5" x14ac:dyDescent="0.25">
      <c r="B222" s="16" t="str">
        <f t="shared" si="3"/>
        <v>F2</v>
      </c>
      <c r="C222" s="18">
        <v>5</v>
      </c>
      <c r="D222" s="9" t="s">
        <v>860</v>
      </c>
      <c r="E222" s="9" t="s">
        <v>861</v>
      </c>
    </row>
    <row r="223" spans="2:5" x14ac:dyDescent="0.25">
      <c r="B223" s="16" t="str">
        <f t="shared" si="3"/>
        <v>F3</v>
      </c>
      <c r="C223" s="18">
        <v>1</v>
      </c>
      <c r="D223" s="9" t="s">
        <v>862</v>
      </c>
      <c r="E223" s="9" t="s">
        <v>863</v>
      </c>
    </row>
    <row r="224" spans="2:5" x14ac:dyDescent="0.25">
      <c r="B224" s="16" t="str">
        <f t="shared" si="3"/>
        <v>F3</v>
      </c>
      <c r="C224" s="18">
        <v>1</v>
      </c>
      <c r="D224" s="9" t="s">
        <v>864</v>
      </c>
      <c r="E224" s="9" t="s">
        <v>865</v>
      </c>
    </row>
    <row r="225" spans="2:5" x14ac:dyDescent="0.25">
      <c r="B225" s="16" t="str">
        <f t="shared" si="3"/>
        <v>F3</v>
      </c>
      <c r="C225" s="18">
        <v>1</v>
      </c>
      <c r="D225" s="9" t="s">
        <v>866</v>
      </c>
      <c r="E225" s="9" t="s">
        <v>867</v>
      </c>
    </row>
    <row r="226" spans="2:5" x14ac:dyDescent="0.25">
      <c r="B226" s="16" t="str">
        <f t="shared" si="3"/>
        <v>F3</v>
      </c>
      <c r="C226" s="18">
        <v>1</v>
      </c>
      <c r="D226" s="9" t="s">
        <v>868</v>
      </c>
      <c r="E226" s="9" t="s">
        <v>869</v>
      </c>
    </row>
    <row r="227" spans="2:5" x14ac:dyDescent="0.25">
      <c r="B227" s="16" t="str">
        <f t="shared" si="3"/>
        <v>F3</v>
      </c>
      <c r="C227" s="18">
        <v>2</v>
      </c>
      <c r="D227" s="9" t="s">
        <v>870</v>
      </c>
      <c r="E227" s="9" t="s">
        <v>871</v>
      </c>
    </row>
    <row r="228" spans="2:5" x14ac:dyDescent="0.25">
      <c r="B228" s="16" t="str">
        <f t="shared" si="3"/>
        <v>F3</v>
      </c>
      <c r="C228" s="18">
        <v>2</v>
      </c>
      <c r="D228" s="9" t="s">
        <v>872</v>
      </c>
      <c r="E228" s="9" t="s">
        <v>873</v>
      </c>
    </row>
    <row r="229" spans="2:5" x14ac:dyDescent="0.25">
      <c r="B229" s="16" t="str">
        <f t="shared" si="3"/>
        <v>F3</v>
      </c>
      <c r="C229" s="18">
        <v>3</v>
      </c>
      <c r="D229" s="9" t="s">
        <v>874</v>
      </c>
      <c r="E229" s="9" t="s">
        <v>875</v>
      </c>
    </row>
    <row r="230" spans="2:5" x14ac:dyDescent="0.25">
      <c r="B230" s="16" t="str">
        <f t="shared" si="3"/>
        <v>F3</v>
      </c>
      <c r="C230" s="18">
        <v>3</v>
      </c>
      <c r="D230" s="9" t="s">
        <v>876</v>
      </c>
      <c r="E230" s="9" t="s">
        <v>877</v>
      </c>
    </row>
    <row r="231" spans="2:5" x14ac:dyDescent="0.25">
      <c r="B231" s="16" t="str">
        <f t="shared" si="3"/>
        <v>F3</v>
      </c>
      <c r="C231" s="18">
        <v>4</v>
      </c>
      <c r="D231" s="9" t="s">
        <v>878</v>
      </c>
      <c r="E231" s="9" t="s">
        <v>879</v>
      </c>
    </row>
    <row r="232" spans="2:5" x14ac:dyDescent="0.25">
      <c r="B232" s="16" t="str">
        <f t="shared" si="3"/>
        <v>F3</v>
      </c>
      <c r="C232" s="18">
        <v>5</v>
      </c>
      <c r="D232" s="9" t="s">
        <v>880</v>
      </c>
      <c r="E232" s="9" t="s">
        <v>881</v>
      </c>
    </row>
    <row r="233" spans="2:5" x14ac:dyDescent="0.25">
      <c r="B233" s="16" t="str">
        <f t="shared" si="3"/>
        <v>F3</v>
      </c>
      <c r="C233" s="18">
        <v>5</v>
      </c>
      <c r="D233" s="9" t="s">
        <v>882</v>
      </c>
      <c r="E233" s="9" t="s">
        <v>883</v>
      </c>
    </row>
    <row r="234" spans="2:5" x14ac:dyDescent="0.25">
      <c r="B234" s="16" t="str">
        <f t="shared" si="3"/>
        <v>F4</v>
      </c>
      <c r="C234" s="18">
        <v>1</v>
      </c>
      <c r="D234" s="9" t="s">
        <v>884</v>
      </c>
      <c r="E234" s="9" t="s">
        <v>885</v>
      </c>
    </row>
    <row r="235" spans="2:5" x14ac:dyDescent="0.25">
      <c r="B235" s="16" t="str">
        <f t="shared" si="3"/>
        <v>F4</v>
      </c>
      <c r="C235" s="18">
        <v>2</v>
      </c>
      <c r="D235" s="9" t="s">
        <v>886</v>
      </c>
      <c r="E235" s="9" t="s">
        <v>887</v>
      </c>
    </row>
    <row r="236" spans="2:5" x14ac:dyDescent="0.25">
      <c r="B236" s="16" t="str">
        <f t="shared" si="3"/>
        <v>F4</v>
      </c>
      <c r="C236" s="18">
        <v>3</v>
      </c>
      <c r="D236" s="9" t="s">
        <v>888</v>
      </c>
      <c r="E236" s="9" t="s">
        <v>889</v>
      </c>
    </row>
    <row r="237" spans="2:5" x14ac:dyDescent="0.25">
      <c r="B237" s="16" t="str">
        <f t="shared" si="3"/>
        <v>F4</v>
      </c>
      <c r="C237" s="18">
        <v>3</v>
      </c>
      <c r="D237" s="9" t="s">
        <v>890</v>
      </c>
      <c r="E237" s="9" t="s">
        <v>891</v>
      </c>
    </row>
    <row r="238" spans="2:5" x14ac:dyDescent="0.25">
      <c r="B238" s="16" t="str">
        <f t="shared" si="3"/>
        <v>F4</v>
      </c>
      <c r="C238" s="18">
        <v>4</v>
      </c>
      <c r="D238" s="9" t="s">
        <v>892</v>
      </c>
      <c r="E238" s="9" t="s">
        <v>893</v>
      </c>
    </row>
    <row r="239" spans="2:5" x14ac:dyDescent="0.25">
      <c r="B239" s="16" t="str">
        <f t="shared" si="3"/>
        <v>F4</v>
      </c>
      <c r="C239" s="18">
        <v>5</v>
      </c>
      <c r="D239" s="9" t="s">
        <v>894</v>
      </c>
      <c r="E239" s="9" t="s">
        <v>895</v>
      </c>
    </row>
    <row r="240" spans="2:5" x14ac:dyDescent="0.25">
      <c r="B240" s="16" t="str">
        <f t="shared" si="3"/>
        <v>G1</v>
      </c>
      <c r="C240" s="18">
        <v>1</v>
      </c>
      <c r="D240" s="9" t="s">
        <v>896</v>
      </c>
      <c r="E240" s="9" t="s">
        <v>897</v>
      </c>
    </row>
    <row r="241" spans="2:5" x14ac:dyDescent="0.25">
      <c r="B241" s="16" t="str">
        <f t="shared" si="3"/>
        <v>G1</v>
      </c>
      <c r="C241" s="18">
        <v>1</v>
      </c>
      <c r="D241" s="9" t="s">
        <v>898</v>
      </c>
      <c r="E241" s="9" t="s">
        <v>899</v>
      </c>
    </row>
    <row r="242" spans="2:5" x14ac:dyDescent="0.25">
      <c r="B242" s="16" t="str">
        <f t="shared" si="3"/>
        <v>G1</v>
      </c>
      <c r="C242" s="18">
        <v>2</v>
      </c>
      <c r="D242" s="9" t="s">
        <v>900</v>
      </c>
      <c r="E242" s="9" t="s">
        <v>901</v>
      </c>
    </row>
    <row r="243" spans="2:5" x14ac:dyDescent="0.25">
      <c r="B243" s="16" t="str">
        <f t="shared" si="3"/>
        <v>G1</v>
      </c>
      <c r="C243" s="18">
        <v>2</v>
      </c>
      <c r="D243" s="9" t="s">
        <v>902</v>
      </c>
      <c r="E243" s="9" t="s">
        <v>903</v>
      </c>
    </row>
    <row r="244" spans="2:5" x14ac:dyDescent="0.25">
      <c r="B244" s="16" t="str">
        <f t="shared" si="3"/>
        <v>G1</v>
      </c>
      <c r="C244" s="18">
        <v>2</v>
      </c>
      <c r="D244" s="9" t="s">
        <v>904</v>
      </c>
      <c r="E244" s="9" t="s">
        <v>905</v>
      </c>
    </row>
    <row r="245" spans="2:5" x14ac:dyDescent="0.25">
      <c r="B245" s="16" t="str">
        <f t="shared" si="3"/>
        <v>G1</v>
      </c>
      <c r="C245" s="18">
        <v>3</v>
      </c>
      <c r="D245" s="9" t="s">
        <v>906</v>
      </c>
      <c r="E245" s="9" t="s">
        <v>907</v>
      </c>
    </row>
    <row r="246" spans="2:5" x14ac:dyDescent="0.25">
      <c r="B246" s="16" t="str">
        <f t="shared" si="3"/>
        <v>G1</v>
      </c>
      <c r="C246" s="18">
        <v>3</v>
      </c>
      <c r="D246" s="9" t="s">
        <v>908</v>
      </c>
      <c r="E246" s="9" t="s">
        <v>909</v>
      </c>
    </row>
    <row r="247" spans="2:5" x14ac:dyDescent="0.25">
      <c r="B247" s="16" t="str">
        <f t="shared" si="3"/>
        <v>G1</v>
      </c>
      <c r="C247" s="18">
        <v>4</v>
      </c>
      <c r="D247" s="9" t="s">
        <v>910</v>
      </c>
      <c r="E247" s="9" t="s">
        <v>911</v>
      </c>
    </row>
    <row r="248" spans="2:5" x14ac:dyDescent="0.25">
      <c r="B248" s="16" t="str">
        <f t="shared" si="3"/>
        <v>G1</v>
      </c>
      <c r="C248" s="18">
        <v>5</v>
      </c>
      <c r="D248" s="9" t="s">
        <v>912</v>
      </c>
      <c r="E248" s="9"/>
    </row>
    <row r="249" spans="2:5" x14ac:dyDescent="0.25">
      <c r="B249" s="16" t="str">
        <f t="shared" si="3"/>
        <v>H1</v>
      </c>
      <c r="C249" s="18">
        <v>1</v>
      </c>
      <c r="D249" s="9" t="s">
        <v>913</v>
      </c>
      <c r="E249" s="9" t="s">
        <v>914</v>
      </c>
    </row>
    <row r="250" spans="2:5" x14ac:dyDescent="0.25">
      <c r="B250" s="16" t="str">
        <f t="shared" si="3"/>
        <v>H1</v>
      </c>
      <c r="C250" s="18">
        <v>1</v>
      </c>
      <c r="D250" s="9" t="s">
        <v>915</v>
      </c>
      <c r="E250" s="9" t="s">
        <v>916</v>
      </c>
    </row>
    <row r="251" spans="2:5" x14ac:dyDescent="0.25">
      <c r="B251" s="16" t="str">
        <f t="shared" si="3"/>
        <v>H1</v>
      </c>
      <c r="C251" s="18">
        <v>2</v>
      </c>
      <c r="D251" s="9" t="s">
        <v>917</v>
      </c>
      <c r="E251" s="9" t="s">
        <v>918</v>
      </c>
    </row>
    <row r="252" spans="2:5" x14ac:dyDescent="0.25">
      <c r="B252" s="16" t="str">
        <f t="shared" si="3"/>
        <v>H1</v>
      </c>
      <c r="C252" s="18">
        <v>2</v>
      </c>
      <c r="D252" s="9" t="s">
        <v>919</v>
      </c>
      <c r="E252" s="9" t="s">
        <v>920</v>
      </c>
    </row>
    <row r="253" spans="2:5" x14ac:dyDescent="0.25">
      <c r="B253" s="16" t="str">
        <f t="shared" si="3"/>
        <v>H1</v>
      </c>
      <c r="C253" s="18">
        <v>2</v>
      </c>
      <c r="D253" s="9" t="s">
        <v>921</v>
      </c>
      <c r="E253" s="9" t="s">
        <v>922</v>
      </c>
    </row>
    <row r="254" spans="2:5" x14ac:dyDescent="0.25">
      <c r="B254" s="16" t="str">
        <f t="shared" si="3"/>
        <v>H1</v>
      </c>
      <c r="C254" s="18">
        <v>2</v>
      </c>
      <c r="D254" s="9" t="s">
        <v>923</v>
      </c>
      <c r="E254" s="9" t="s">
        <v>924</v>
      </c>
    </row>
    <row r="255" spans="2:5" x14ac:dyDescent="0.25">
      <c r="B255" s="16" t="str">
        <f t="shared" si="3"/>
        <v>H1</v>
      </c>
      <c r="C255" s="18">
        <v>3</v>
      </c>
      <c r="D255" s="9" t="s">
        <v>925</v>
      </c>
      <c r="E255" s="9" t="s">
        <v>926</v>
      </c>
    </row>
    <row r="256" spans="2:5" x14ac:dyDescent="0.25">
      <c r="B256" s="16" t="str">
        <f t="shared" si="3"/>
        <v>H1</v>
      </c>
      <c r="C256" s="18">
        <v>3</v>
      </c>
      <c r="D256" s="9" t="s">
        <v>927</v>
      </c>
      <c r="E256" s="9" t="s">
        <v>928</v>
      </c>
    </row>
    <row r="257" spans="2:5" x14ac:dyDescent="0.25">
      <c r="B257" s="16" t="str">
        <f t="shared" si="3"/>
        <v>H1</v>
      </c>
      <c r="C257" s="18">
        <v>3</v>
      </c>
      <c r="D257" s="9" t="s">
        <v>929</v>
      </c>
      <c r="E257" s="9" t="s">
        <v>930</v>
      </c>
    </row>
    <row r="258" spans="2:5" x14ac:dyDescent="0.25">
      <c r="B258" s="16" t="str">
        <f t="shared" si="3"/>
        <v>H1</v>
      </c>
      <c r="C258" s="18">
        <v>4</v>
      </c>
      <c r="D258" s="9" t="s">
        <v>931</v>
      </c>
      <c r="E258" s="9" t="s">
        <v>932</v>
      </c>
    </row>
    <row r="259" spans="2:5" x14ac:dyDescent="0.25">
      <c r="B259" s="16" t="str">
        <f t="shared" si="3"/>
        <v>H1</v>
      </c>
      <c r="C259" s="18">
        <v>4</v>
      </c>
      <c r="D259" s="9" t="s">
        <v>933</v>
      </c>
      <c r="E259" s="9" t="s">
        <v>934</v>
      </c>
    </row>
    <row r="260" spans="2:5" x14ac:dyDescent="0.25">
      <c r="B260" s="16" t="str">
        <f t="shared" si="3"/>
        <v>H1</v>
      </c>
      <c r="C260" s="18">
        <v>5</v>
      </c>
      <c r="D260" s="9" t="s">
        <v>935</v>
      </c>
      <c r="E260" s="9"/>
    </row>
    <row r="261" spans="2:5" x14ac:dyDescent="0.25">
      <c r="B261" s="16" t="str">
        <f t="shared" ref="B261:B306" si="4">LEFT(D261,2)</f>
        <v>H2</v>
      </c>
      <c r="C261" s="18">
        <v>1</v>
      </c>
      <c r="D261" s="9" t="s">
        <v>936</v>
      </c>
      <c r="E261" s="9" t="s">
        <v>937</v>
      </c>
    </row>
    <row r="262" spans="2:5" x14ac:dyDescent="0.25">
      <c r="B262" s="16" t="str">
        <f t="shared" si="4"/>
        <v>H2</v>
      </c>
      <c r="C262" s="18">
        <v>1</v>
      </c>
      <c r="D262" s="9" t="s">
        <v>938</v>
      </c>
      <c r="E262" s="9" t="s">
        <v>939</v>
      </c>
    </row>
    <row r="263" spans="2:5" x14ac:dyDescent="0.25">
      <c r="B263" s="16" t="str">
        <f t="shared" si="4"/>
        <v>H2</v>
      </c>
      <c r="C263" s="18">
        <v>2</v>
      </c>
      <c r="D263" s="9" t="s">
        <v>940</v>
      </c>
      <c r="E263" s="9" t="s">
        <v>941</v>
      </c>
    </row>
    <row r="264" spans="2:5" x14ac:dyDescent="0.25">
      <c r="B264" s="16" t="str">
        <f t="shared" si="4"/>
        <v>H2</v>
      </c>
      <c r="C264" s="18">
        <v>2</v>
      </c>
      <c r="D264" s="9" t="s">
        <v>942</v>
      </c>
      <c r="E264" s="9" t="s">
        <v>943</v>
      </c>
    </row>
    <row r="265" spans="2:5" x14ac:dyDescent="0.25">
      <c r="B265" s="16" t="str">
        <f t="shared" si="4"/>
        <v>H2</v>
      </c>
      <c r="C265" s="18">
        <v>2</v>
      </c>
      <c r="D265" s="9" t="s">
        <v>944</v>
      </c>
      <c r="E265" s="9" t="s">
        <v>945</v>
      </c>
    </row>
    <row r="266" spans="2:5" x14ac:dyDescent="0.25">
      <c r="B266" s="16" t="str">
        <f t="shared" si="4"/>
        <v>H2</v>
      </c>
      <c r="C266" s="18">
        <v>3</v>
      </c>
      <c r="D266" s="9" t="s">
        <v>946</v>
      </c>
      <c r="E266" s="9" t="s">
        <v>947</v>
      </c>
    </row>
    <row r="267" spans="2:5" x14ac:dyDescent="0.25">
      <c r="B267" s="16" t="str">
        <f t="shared" si="4"/>
        <v>H2</v>
      </c>
      <c r="C267" s="18">
        <v>3</v>
      </c>
      <c r="D267" s="9" t="s">
        <v>948</v>
      </c>
      <c r="E267" s="9" t="s">
        <v>949</v>
      </c>
    </row>
    <row r="268" spans="2:5" x14ac:dyDescent="0.25">
      <c r="B268" s="16" t="str">
        <f t="shared" si="4"/>
        <v>H2</v>
      </c>
      <c r="C268" s="18">
        <v>3</v>
      </c>
      <c r="D268" s="9" t="s">
        <v>950</v>
      </c>
      <c r="E268" s="9" t="s">
        <v>951</v>
      </c>
    </row>
    <row r="269" spans="2:5" x14ac:dyDescent="0.25">
      <c r="B269" s="16" t="str">
        <f t="shared" si="4"/>
        <v>H2</v>
      </c>
      <c r="C269" s="18">
        <v>4</v>
      </c>
      <c r="D269" s="9" t="s">
        <v>952</v>
      </c>
      <c r="E269" s="9" t="s">
        <v>953</v>
      </c>
    </row>
    <row r="270" spans="2:5" x14ac:dyDescent="0.25">
      <c r="B270" s="16" t="str">
        <f t="shared" si="4"/>
        <v>H2</v>
      </c>
      <c r="C270" s="18">
        <v>5</v>
      </c>
      <c r="D270" s="9" t="s">
        <v>954</v>
      </c>
      <c r="E270" s="9"/>
    </row>
    <row r="271" spans="2:5" x14ac:dyDescent="0.25">
      <c r="B271" s="16" t="str">
        <f t="shared" si="4"/>
        <v>H3</v>
      </c>
      <c r="C271" s="18">
        <v>1</v>
      </c>
      <c r="D271" s="9" t="s">
        <v>955</v>
      </c>
      <c r="E271" s="9" t="s">
        <v>956</v>
      </c>
    </row>
    <row r="272" spans="2:5" x14ac:dyDescent="0.25">
      <c r="B272" s="16" t="str">
        <f t="shared" si="4"/>
        <v>H3</v>
      </c>
      <c r="C272" s="18">
        <v>1</v>
      </c>
      <c r="D272" s="9" t="s">
        <v>957</v>
      </c>
      <c r="E272" s="9" t="s">
        <v>958</v>
      </c>
    </row>
    <row r="273" spans="2:5" x14ac:dyDescent="0.25">
      <c r="B273" s="16" t="str">
        <f t="shared" si="4"/>
        <v>H3</v>
      </c>
      <c r="C273" s="18">
        <v>1</v>
      </c>
      <c r="D273" s="9" t="s">
        <v>959</v>
      </c>
      <c r="E273" s="9" t="s">
        <v>960</v>
      </c>
    </row>
    <row r="274" spans="2:5" x14ac:dyDescent="0.25">
      <c r="B274" s="16" t="str">
        <f t="shared" si="4"/>
        <v>H3</v>
      </c>
      <c r="C274" s="18">
        <v>2</v>
      </c>
      <c r="D274" s="9" t="s">
        <v>961</v>
      </c>
      <c r="E274" s="9" t="s">
        <v>962</v>
      </c>
    </row>
    <row r="275" spans="2:5" x14ac:dyDescent="0.25">
      <c r="B275" s="16" t="str">
        <f t="shared" si="4"/>
        <v>H3</v>
      </c>
      <c r="C275" s="18">
        <v>2</v>
      </c>
      <c r="D275" s="9" t="s">
        <v>963</v>
      </c>
      <c r="E275" s="9" t="s">
        <v>964</v>
      </c>
    </row>
    <row r="276" spans="2:5" x14ac:dyDescent="0.25">
      <c r="B276" s="16" t="str">
        <f t="shared" si="4"/>
        <v>H3</v>
      </c>
      <c r="C276" s="18">
        <v>2</v>
      </c>
      <c r="D276" s="9" t="s">
        <v>965</v>
      </c>
      <c r="E276" s="9" t="s">
        <v>966</v>
      </c>
    </row>
    <row r="277" spans="2:5" x14ac:dyDescent="0.25">
      <c r="B277" s="16" t="str">
        <f t="shared" si="4"/>
        <v>H3</v>
      </c>
      <c r="C277" s="18">
        <v>2</v>
      </c>
      <c r="D277" s="9" t="s">
        <v>967</v>
      </c>
      <c r="E277" s="9" t="s">
        <v>968</v>
      </c>
    </row>
    <row r="278" spans="2:5" x14ac:dyDescent="0.25">
      <c r="B278" s="16" t="str">
        <f t="shared" si="4"/>
        <v>H3</v>
      </c>
      <c r="C278" s="18">
        <v>2</v>
      </c>
      <c r="D278" s="9" t="s">
        <v>969</v>
      </c>
      <c r="E278" s="9" t="s">
        <v>970</v>
      </c>
    </row>
    <row r="279" spans="2:5" x14ac:dyDescent="0.25">
      <c r="B279" s="16" t="str">
        <f t="shared" si="4"/>
        <v>H3</v>
      </c>
      <c r="C279" s="18">
        <v>3</v>
      </c>
      <c r="D279" s="9" t="s">
        <v>971</v>
      </c>
      <c r="E279" s="9" t="s">
        <v>972</v>
      </c>
    </row>
    <row r="280" spans="2:5" x14ac:dyDescent="0.25">
      <c r="B280" s="16" t="str">
        <f t="shared" si="4"/>
        <v>H3</v>
      </c>
      <c r="C280" s="18">
        <v>3</v>
      </c>
      <c r="D280" s="9" t="s">
        <v>973</v>
      </c>
      <c r="E280" s="9" t="s">
        <v>974</v>
      </c>
    </row>
    <row r="281" spans="2:5" x14ac:dyDescent="0.25">
      <c r="B281" s="16" t="str">
        <f t="shared" si="4"/>
        <v>H3</v>
      </c>
      <c r="C281" s="18">
        <v>3</v>
      </c>
      <c r="D281" s="9" t="s">
        <v>975</v>
      </c>
      <c r="E281" s="9" t="s">
        <v>976</v>
      </c>
    </row>
    <row r="282" spans="2:5" x14ac:dyDescent="0.25">
      <c r="B282" s="16" t="str">
        <f t="shared" si="4"/>
        <v>H3</v>
      </c>
      <c r="C282" s="18">
        <v>3</v>
      </c>
      <c r="D282" s="9" t="s">
        <v>977</v>
      </c>
      <c r="E282" s="9" t="s">
        <v>978</v>
      </c>
    </row>
    <row r="283" spans="2:5" x14ac:dyDescent="0.25">
      <c r="B283" s="16" t="str">
        <f t="shared" si="4"/>
        <v>H3</v>
      </c>
      <c r="C283" s="18">
        <v>4</v>
      </c>
      <c r="D283" s="9" t="s">
        <v>979</v>
      </c>
      <c r="E283" s="9" t="s">
        <v>980</v>
      </c>
    </row>
    <row r="284" spans="2:5" x14ac:dyDescent="0.25">
      <c r="B284" s="16" t="str">
        <f t="shared" si="4"/>
        <v>H3</v>
      </c>
      <c r="C284" s="18">
        <v>5</v>
      </c>
      <c r="D284" s="9" t="s">
        <v>981</v>
      </c>
      <c r="E284" s="9"/>
    </row>
    <row r="285" spans="2:5" x14ac:dyDescent="0.25">
      <c r="B285" s="16" t="str">
        <f t="shared" si="4"/>
        <v>H4</v>
      </c>
      <c r="C285" s="18">
        <v>1</v>
      </c>
      <c r="D285" s="9" t="s">
        <v>982</v>
      </c>
      <c r="E285" s="9" t="s">
        <v>983</v>
      </c>
    </row>
    <row r="286" spans="2:5" x14ac:dyDescent="0.25">
      <c r="B286" s="16" t="str">
        <f t="shared" si="4"/>
        <v>H4</v>
      </c>
      <c r="C286" s="18">
        <v>1</v>
      </c>
      <c r="D286" s="9" t="s">
        <v>984</v>
      </c>
      <c r="E286" s="9" t="s">
        <v>985</v>
      </c>
    </row>
    <row r="287" spans="2:5" x14ac:dyDescent="0.25">
      <c r="B287" s="16" t="str">
        <f t="shared" si="4"/>
        <v>H4</v>
      </c>
      <c r="C287" s="18">
        <v>2</v>
      </c>
      <c r="D287" s="9" t="s">
        <v>986</v>
      </c>
      <c r="E287" s="9" t="s">
        <v>987</v>
      </c>
    </row>
    <row r="288" spans="2:5" x14ac:dyDescent="0.25">
      <c r="B288" s="16" t="str">
        <f t="shared" si="4"/>
        <v>H4</v>
      </c>
      <c r="C288" s="18">
        <v>2</v>
      </c>
      <c r="D288" s="9" t="s">
        <v>988</v>
      </c>
      <c r="E288" s="9" t="s">
        <v>989</v>
      </c>
    </row>
    <row r="289" spans="2:5" x14ac:dyDescent="0.25">
      <c r="B289" s="16" t="str">
        <f t="shared" si="4"/>
        <v>H4</v>
      </c>
      <c r="C289" s="18">
        <v>2</v>
      </c>
      <c r="D289" s="9" t="s">
        <v>990</v>
      </c>
      <c r="E289" s="9" t="s">
        <v>991</v>
      </c>
    </row>
    <row r="290" spans="2:5" x14ac:dyDescent="0.25">
      <c r="B290" s="16" t="str">
        <f t="shared" si="4"/>
        <v>H4</v>
      </c>
      <c r="C290" s="18">
        <v>3</v>
      </c>
      <c r="D290" s="9" t="s">
        <v>992</v>
      </c>
      <c r="E290" s="9" t="s">
        <v>993</v>
      </c>
    </row>
    <row r="291" spans="2:5" x14ac:dyDescent="0.25">
      <c r="B291" s="16" t="str">
        <f t="shared" si="4"/>
        <v>H4</v>
      </c>
      <c r="C291" s="18">
        <v>3</v>
      </c>
      <c r="D291" s="9" t="s">
        <v>994</v>
      </c>
      <c r="E291" s="9" t="s">
        <v>995</v>
      </c>
    </row>
    <row r="292" spans="2:5" x14ac:dyDescent="0.25">
      <c r="B292" s="16" t="str">
        <f t="shared" si="4"/>
        <v>H4</v>
      </c>
      <c r="C292" s="18">
        <v>3</v>
      </c>
      <c r="D292" s="9" t="s">
        <v>996</v>
      </c>
      <c r="E292" s="9" t="s">
        <v>997</v>
      </c>
    </row>
    <row r="293" spans="2:5" x14ac:dyDescent="0.25">
      <c r="B293" s="16" t="str">
        <f t="shared" si="4"/>
        <v>H4</v>
      </c>
      <c r="C293" s="18">
        <v>4</v>
      </c>
      <c r="D293" s="9" t="s">
        <v>998</v>
      </c>
      <c r="E293" s="9" t="s">
        <v>999</v>
      </c>
    </row>
    <row r="294" spans="2:5" x14ac:dyDescent="0.25">
      <c r="B294" s="16" t="str">
        <f t="shared" si="4"/>
        <v>H4</v>
      </c>
      <c r="C294" s="18">
        <v>5</v>
      </c>
      <c r="D294" s="9" t="s">
        <v>1000</v>
      </c>
      <c r="E294" s="9" t="s">
        <v>1001</v>
      </c>
    </row>
    <row r="295" spans="2:5" x14ac:dyDescent="0.25">
      <c r="B295" s="16" t="s">
        <v>259</v>
      </c>
      <c r="C295" s="18">
        <v>1</v>
      </c>
      <c r="D295" s="9" t="s">
        <v>1002</v>
      </c>
      <c r="E295" s="9" t="s">
        <v>1003</v>
      </c>
    </row>
    <row r="296" spans="2:5" x14ac:dyDescent="0.25">
      <c r="B296" s="16" t="s">
        <v>259</v>
      </c>
      <c r="C296" s="18">
        <v>1</v>
      </c>
      <c r="D296" s="9" t="s">
        <v>1004</v>
      </c>
      <c r="E296" s="9" t="s">
        <v>1005</v>
      </c>
    </row>
    <row r="297" spans="2:5" x14ac:dyDescent="0.25">
      <c r="B297" s="16" t="s">
        <v>259</v>
      </c>
      <c r="C297" s="18">
        <v>2</v>
      </c>
      <c r="D297" s="9" t="s">
        <v>1006</v>
      </c>
      <c r="E297" s="9" t="s">
        <v>1007</v>
      </c>
    </row>
    <row r="298" spans="2:5" x14ac:dyDescent="0.25">
      <c r="B298" s="16" t="s">
        <v>259</v>
      </c>
      <c r="C298" s="18">
        <v>2</v>
      </c>
      <c r="D298" s="9" t="s">
        <v>1008</v>
      </c>
      <c r="E298" s="9" t="s">
        <v>1009</v>
      </c>
    </row>
    <row r="299" spans="2:5" x14ac:dyDescent="0.25">
      <c r="B299" s="16" t="s">
        <v>259</v>
      </c>
      <c r="C299" s="18">
        <v>3</v>
      </c>
      <c r="D299" s="9" t="s">
        <v>1010</v>
      </c>
      <c r="E299" s="9" t="s">
        <v>1011</v>
      </c>
    </row>
    <row r="300" spans="2:5" x14ac:dyDescent="0.25">
      <c r="B300" s="16" t="s">
        <v>259</v>
      </c>
      <c r="C300" s="18">
        <v>4</v>
      </c>
      <c r="D300" s="9" t="s">
        <v>1012</v>
      </c>
      <c r="E300" s="9" t="s">
        <v>1013</v>
      </c>
    </row>
    <row r="301" spans="2:5" x14ac:dyDescent="0.25">
      <c r="B301" s="16" t="s">
        <v>259</v>
      </c>
      <c r="C301" s="18">
        <v>5</v>
      </c>
      <c r="D301" s="9" t="s">
        <v>1014</v>
      </c>
      <c r="E301" s="9"/>
    </row>
    <row r="302" spans="2:5" x14ac:dyDescent="0.25">
      <c r="B302" s="16" t="str">
        <f t="shared" si="4"/>
        <v>I2</v>
      </c>
      <c r="C302" s="18">
        <v>1</v>
      </c>
      <c r="D302" s="9" t="s">
        <v>1015</v>
      </c>
      <c r="E302" s="9" t="s">
        <v>1016</v>
      </c>
    </row>
    <row r="303" spans="2:5" x14ac:dyDescent="0.25">
      <c r="B303" s="16" t="str">
        <f t="shared" si="4"/>
        <v>I2</v>
      </c>
      <c r="C303" s="18">
        <v>2</v>
      </c>
      <c r="D303" s="9" t="s">
        <v>1017</v>
      </c>
      <c r="E303" s="9" t="s">
        <v>1018</v>
      </c>
    </row>
    <row r="304" spans="2:5" x14ac:dyDescent="0.25">
      <c r="B304" s="16" t="str">
        <f t="shared" si="4"/>
        <v>I2</v>
      </c>
      <c r="C304" s="18">
        <v>3</v>
      </c>
      <c r="D304" s="9" t="s">
        <v>1019</v>
      </c>
      <c r="E304" s="9" t="s">
        <v>1020</v>
      </c>
    </row>
    <row r="305" spans="2:5" x14ac:dyDescent="0.25">
      <c r="B305" s="16" t="str">
        <f t="shared" si="4"/>
        <v>I2</v>
      </c>
      <c r="C305" s="18">
        <v>4</v>
      </c>
      <c r="D305" s="9" t="s">
        <v>1021</v>
      </c>
      <c r="E305" s="9" t="s">
        <v>1022</v>
      </c>
    </row>
    <row r="306" spans="2:5" x14ac:dyDescent="0.25">
      <c r="B306" s="16" t="str">
        <f t="shared" si="4"/>
        <v>I2</v>
      </c>
      <c r="C306" s="18">
        <v>5</v>
      </c>
      <c r="D306" s="9" t="s">
        <v>1023</v>
      </c>
      <c r="E306" s="9"/>
    </row>
  </sheetData>
  <autoFilter ref="B3:E306" xr:uid="{10BDA339-555C-4F0F-800E-91355451397E}"/>
  <mergeCells count="1">
    <mergeCell ref="A1:E1"/>
  </mergeCells>
  <phoneticPr fontId="12" type="noConversion"/>
  <conditionalFormatting sqref="H2:L2 C4:C306">
    <cfRule type="cellIs" dxfId="357" priority="16" operator="equal">
      <formula>5</formula>
    </cfRule>
    <cfRule type="cellIs" dxfId="356" priority="17" operator="equal">
      <formula>4</formula>
    </cfRule>
    <cfRule type="cellIs" dxfId="355" priority="18" operator="equal">
      <formula>3</formula>
    </cfRule>
    <cfRule type="cellIs" dxfId="354" priority="19" operator="equal">
      <formula>2</formula>
    </cfRule>
    <cfRule type="cellIs" dxfId="353" priority="20" operator="equal">
      <formula>1</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CEADA-C98A-446A-9482-9B7370504821}">
  <sheetPr codeName="Sheet12">
    <tabColor theme="5" tint="0.39997558519241921"/>
  </sheetPr>
  <dimension ref="A1:AU34"/>
  <sheetViews>
    <sheetView showGridLines="0" zoomScale="115" zoomScaleNormal="115" zoomScalePageLayoutView="85" workbookViewId="0">
      <pane ySplit="1" topLeftCell="A2" activePane="bottomLeft" state="frozen"/>
      <selection activeCell="C32" sqref="C32"/>
      <selection pane="bottomLeft" activeCell="X12" sqref="X12:AJ12"/>
    </sheetView>
  </sheetViews>
  <sheetFormatPr defaultColWidth="3.109375" defaultRowHeight="15.75" customHeight="1" x14ac:dyDescent="0.25"/>
  <cols>
    <col min="1" max="1" width="3.109375" style="7"/>
    <col min="2" max="2" width="2.88671875" style="24" customWidth="1"/>
    <col min="3" max="3" width="1.44140625" style="7" customWidth="1"/>
    <col min="4" max="4" width="3.109375" style="25"/>
    <col min="5" max="12" width="3.109375" style="7"/>
    <col min="13" max="16" width="3.109375" style="7" customWidth="1"/>
    <col min="17" max="17" width="1.44140625" style="7" customWidth="1"/>
    <col min="18" max="18" width="3" style="31" customWidth="1"/>
    <col min="19" max="19" width="12.88671875" style="7" customWidth="1"/>
    <col min="20" max="20" width="4.33203125" style="7" customWidth="1"/>
    <col min="21" max="21" width="3.109375" style="7"/>
    <col min="22" max="22" width="2.88671875" style="24" customWidth="1"/>
    <col min="23" max="23" width="1.44140625" style="7" customWidth="1"/>
    <col min="24" max="24" width="3.109375" style="26"/>
    <col min="25" max="35" width="3.109375" style="7"/>
    <col min="36" max="36" width="3.109375" style="7" customWidth="1"/>
    <col min="37" max="37" width="1.44140625" style="7" customWidth="1"/>
    <col min="38" max="38" width="3" style="30" customWidth="1"/>
    <col min="39" max="39" width="8" style="7" customWidth="1"/>
    <col min="40" max="43" width="3.109375" style="7"/>
    <col min="44" max="44" width="5.109375" style="7" customWidth="1"/>
    <col min="45" max="45" width="4.88671875" style="7" customWidth="1"/>
    <col min="46" max="46" width="4.109375" style="7" customWidth="1"/>
    <col min="47" max="16384" width="3.109375" style="7"/>
  </cols>
  <sheetData>
    <row r="1" spans="1:47" ht="35.1" customHeight="1" x14ac:dyDescent="0.25">
      <c r="A1" s="165"/>
      <c r="B1" s="165"/>
      <c r="C1" s="165"/>
      <c r="D1" s="165"/>
      <c r="E1" s="165"/>
      <c r="F1" s="165"/>
      <c r="G1" s="165"/>
      <c r="H1" s="165"/>
      <c r="I1" s="165"/>
      <c r="J1" s="165"/>
      <c r="K1" s="165"/>
      <c r="L1" s="165"/>
      <c r="M1" s="165"/>
      <c r="N1" s="165"/>
      <c r="O1" s="165"/>
      <c r="P1" s="165"/>
      <c r="Q1" s="165"/>
      <c r="R1" s="165"/>
      <c r="S1" s="165"/>
      <c r="T1" s="165"/>
      <c r="U1" s="165"/>
      <c r="V1" s="165"/>
      <c r="W1" s="165"/>
      <c r="X1" s="165"/>
      <c r="Y1" s="165"/>
      <c r="Z1" s="165"/>
      <c r="AA1" s="165"/>
      <c r="AB1" s="165"/>
      <c r="AC1" s="165"/>
      <c r="AD1" s="165"/>
      <c r="AE1" s="165"/>
      <c r="AF1" s="165"/>
      <c r="AG1" s="165"/>
      <c r="AH1" s="165"/>
      <c r="AI1" s="165"/>
      <c r="AJ1" s="165"/>
      <c r="AK1" s="165"/>
      <c r="AL1" s="165"/>
      <c r="AM1" s="165"/>
      <c r="AN1" s="165"/>
      <c r="AO1" s="44"/>
      <c r="AP1" s="44"/>
      <c r="AQ1" s="44"/>
      <c r="AR1" s="44"/>
    </row>
    <row r="3" spans="1:47" ht="15.75" customHeight="1" x14ac:dyDescent="0.25">
      <c r="B3" s="166" t="s">
        <v>1024</v>
      </c>
      <c r="C3" s="166"/>
      <c r="D3" s="166"/>
      <c r="E3" s="166"/>
      <c r="F3" s="166"/>
      <c r="G3" s="166"/>
      <c r="H3" s="166"/>
      <c r="I3" s="166"/>
      <c r="J3" s="166"/>
      <c r="K3" s="166"/>
      <c r="L3" s="166"/>
      <c r="M3" s="166"/>
      <c r="N3" s="166"/>
      <c r="O3" s="166"/>
      <c r="P3" s="166"/>
      <c r="Q3" s="166"/>
      <c r="R3" s="115"/>
      <c r="V3" s="166" t="s">
        <v>1025</v>
      </c>
      <c r="W3" s="166"/>
      <c r="X3" s="166"/>
      <c r="Y3" s="166"/>
      <c r="Z3" s="166"/>
      <c r="AA3" s="166"/>
      <c r="AB3" s="166"/>
      <c r="AC3" s="166"/>
      <c r="AD3" s="166"/>
      <c r="AE3" s="166"/>
      <c r="AF3" s="166"/>
      <c r="AG3" s="166"/>
      <c r="AH3" s="166"/>
      <c r="AI3" s="166"/>
      <c r="AJ3" s="166"/>
      <c r="AK3" s="166"/>
      <c r="AQ3" s="45"/>
      <c r="AR3" s="45"/>
      <c r="AS3" s="45"/>
      <c r="AT3" s="45"/>
    </row>
    <row r="4" spans="1:47" ht="15.75" customHeight="1" x14ac:dyDescent="0.25">
      <c r="B4" s="27"/>
      <c r="C4" s="28"/>
      <c r="R4" s="115"/>
      <c r="V4" s="163" t="str">
        <f>IF(Sc.StartSelect!D17=TRUE,"","Indicator not selected for inclusion")</f>
        <v>Indicator not selected for inclusion</v>
      </c>
      <c r="W4" s="163"/>
      <c r="X4" s="163"/>
      <c r="Y4" s="163"/>
      <c r="Z4" s="163"/>
      <c r="AA4" s="163"/>
      <c r="AB4" s="163"/>
      <c r="AC4" s="163"/>
      <c r="AD4" s="163"/>
      <c r="AE4" s="163"/>
      <c r="AF4" s="163"/>
      <c r="AG4" s="163"/>
      <c r="AH4" s="163"/>
      <c r="AI4" s="163"/>
      <c r="AJ4" s="163"/>
      <c r="AP4" s="151" t="s">
        <v>1026</v>
      </c>
      <c r="AQ4" s="151"/>
      <c r="AR4" s="151"/>
      <c r="AS4" s="151"/>
      <c r="AT4" s="151"/>
      <c r="AU4" s="57"/>
    </row>
    <row r="5" spans="1:47" ht="15.75" customHeight="1" x14ac:dyDescent="0.25">
      <c r="B5" s="29" t="s">
        <v>60</v>
      </c>
      <c r="C5" s="28"/>
      <c r="D5" s="162" t="s">
        <v>1027</v>
      </c>
      <c r="E5" s="162"/>
      <c r="F5" s="162"/>
      <c r="G5" s="162"/>
      <c r="H5" s="162"/>
      <c r="I5" s="162"/>
      <c r="J5" s="162"/>
      <c r="K5" s="162"/>
      <c r="L5" s="162"/>
      <c r="M5" s="162"/>
      <c r="N5" s="162"/>
      <c r="O5" s="162"/>
      <c r="P5" s="162"/>
      <c r="R5" s="76">
        <f>Sc.InputSelect!C4</f>
        <v>0</v>
      </c>
      <c r="S5" s="78" t="str">
        <f>IF(R5=0,"←Response required","")</f>
        <v>←Response required</v>
      </c>
      <c r="T5" s="78"/>
      <c r="V5" s="29" t="s">
        <v>169</v>
      </c>
      <c r="W5" s="28"/>
      <c r="X5" s="159" t="s">
        <v>1028</v>
      </c>
      <c r="Y5" s="159"/>
      <c r="Z5" s="159"/>
      <c r="AA5" s="159"/>
      <c r="AB5" s="159"/>
      <c r="AC5" s="159"/>
      <c r="AD5" s="159"/>
      <c r="AE5" s="159"/>
      <c r="AF5" s="159"/>
      <c r="AG5" s="159"/>
      <c r="AH5" s="159"/>
      <c r="AI5" s="159"/>
      <c r="AJ5" s="159"/>
      <c r="AL5" s="75">
        <f>Sc.InputSelect!C19</f>
        <v>0</v>
      </c>
      <c r="AM5" s="46"/>
      <c r="AO5" s="57"/>
      <c r="AP5" s="151"/>
      <c r="AQ5" s="151"/>
      <c r="AR5" s="151"/>
      <c r="AS5" s="151"/>
      <c r="AT5" s="151"/>
      <c r="AU5" s="57"/>
    </row>
    <row r="6" spans="1:47" ht="15.75" customHeight="1" x14ac:dyDescent="0.25">
      <c r="B6" s="29" t="s">
        <v>68</v>
      </c>
      <c r="C6" s="28"/>
      <c r="D6" s="162" t="s">
        <v>1029</v>
      </c>
      <c r="E6" s="162"/>
      <c r="F6" s="162"/>
      <c r="G6" s="162"/>
      <c r="H6" s="162"/>
      <c r="I6" s="162"/>
      <c r="J6" s="162"/>
      <c r="K6" s="162"/>
      <c r="L6" s="162"/>
      <c r="M6" s="162"/>
      <c r="N6" s="162"/>
      <c r="O6" s="162"/>
      <c r="P6" s="162"/>
      <c r="R6" s="76">
        <f>Sc.InputSelect!C5</f>
        <v>0</v>
      </c>
      <c r="S6" s="78" t="str">
        <f>IF(R6=0,"←Response required","")</f>
        <v>←Response required</v>
      </c>
      <c r="T6" s="78"/>
      <c r="V6" s="29" t="s">
        <v>176</v>
      </c>
      <c r="W6" s="28"/>
      <c r="X6" s="159" t="s">
        <v>1030</v>
      </c>
      <c r="Y6" s="159"/>
      <c r="Z6" s="159"/>
      <c r="AA6" s="159"/>
      <c r="AB6" s="159"/>
      <c r="AC6" s="159"/>
      <c r="AD6" s="159"/>
      <c r="AE6" s="159"/>
      <c r="AF6" s="159"/>
      <c r="AG6" s="159"/>
      <c r="AH6" s="159"/>
      <c r="AI6" s="159"/>
      <c r="AJ6" s="159"/>
      <c r="AL6" s="75">
        <f>Sc.InputSelect!C20</f>
        <v>0</v>
      </c>
      <c r="AM6" s="46"/>
      <c r="AO6" s="57"/>
      <c r="AP6" s="151"/>
      <c r="AQ6" s="151"/>
      <c r="AR6" s="151"/>
      <c r="AS6" s="151"/>
      <c r="AT6" s="151"/>
      <c r="AU6" s="57"/>
    </row>
    <row r="7" spans="1:47" ht="15.75" customHeight="1" x14ac:dyDescent="0.25">
      <c r="B7" s="29" t="s">
        <v>75</v>
      </c>
      <c r="C7" s="28"/>
      <c r="D7" s="162" t="s">
        <v>1031</v>
      </c>
      <c r="E7" s="162"/>
      <c r="F7" s="162"/>
      <c r="G7" s="162"/>
      <c r="H7" s="162"/>
      <c r="I7" s="162"/>
      <c r="J7" s="162"/>
      <c r="K7" s="162"/>
      <c r="L7" s="162"/>
      <c r="M7" s="162"/>
      <c r="N7" s="162"/>
      <c r="O7" s="162"/>
      <c r="P7" s="162"/>
      <c r="R7" s="76">
        <f>Sc.InputSelect!C6</f>
        <v>0</v>
      </c>
      <c r="S7" s="78" t="str">
        <f>IF(R7=0,"←Response required","")</f>
        <v>←Response required</v>
      </c>
      <c r="T7" s="78"/>
      <c r="V7" s="29" t="s">
        <v>183</v>
      </c>
      <c r="W7" s="28"/>
      <c r="X7" s="159" t="s">
        <v>1032</v>
      </c>
      <c r="Y7" s="159"/>
      <c r="Z7" s="159"/>
      <c r="AA7" s="159"/>
      <c r="AB7" s="159"/>
      <c r="AC7" s="159"/>
      <c r="AD7" s="159"/>
      <c r="AE7" s="159"/>
      <c r="AF7" s="159"/>
      <c r="AG7" s="159"/>
      <c r="AH7" s="159"/>
      <c r="AI7" s="159"/>
      <c r="AJ7" s="159"/>
      <c r="AL7" s="75">
        <f>Sc.InputSelect!C21</f>
        <v>0</v>
      </c>
      <c r="AM7" s="46"/>
      <c r="AP7" s="151"/>
      <c r="AQ7" s="151"/>
      <c r="AR7" s="151"/>
      <c r="AS7" s="151"/>
      <c r="AT7" s="151"/>
    </row>
    <row r="8" spans="1:47" ht="15.75" customHeight="1" x14ac:dyDescent="0.25">
      <c r="R8" s="115"/>
      <c r="S8" s="78"/>
      <c r="T8" s="78"/>
      <c r="V8" s="29" t="s">
        <v>190</v>
      </c>
      <c r="W8" s="28"/>
      <c r="X8" s="159" t="s">
        <v>1033</v>
      </c>
      <c r="Y8" s="159"/>
      <c r="Z8" s="159"/>
      <c r="AA8" s="159"/>
      <c r="AB8" s="159"/>
      <c r="AC8" s="159"/>
      <c r="AD8" s="159"/>
      <c r="AE8" s="159"/>
      <c r="AF8" s="159"/>
      <c r="AG8" s="159"/>
      <c r="AH8" s="159"/>
      <c r="AI8" s="159"/>
      <c r="AJ8" s="159"/>
      <c r="AL8" s="75">
        <f>Sc.InputSelect!C22</f>
        <v>0</v>
      </c>
      <c r="AM8" s="46"/>
    </row>
    <row r="9" spans="1:47" ht="15.75" customHeight="1" x14ac:dyDescent="0.25">
      <c r="R9" s="115"/>
      <c r="S9" s="78"/>
      <c r="T9" s="78"/>
      <c r="V9" s="43"/>
      <c r="W9" s="28"/>
      <c r="X9" s="43"/>
      <c r="Y9" s="43"/>
      <c r="Z9" s="43"/>
      <c r="AA9" s="43"/>
      <c r="AB9" s="43"/>
      <c r="AC9" s="43"/>
      <c r="AD9" s="43"/>
      <c r="AE9" s="43"/>
      <c r="AF9" s="43"/>
      <c r="AG9" s="43"/>
      <c r="AH9" s="43"/>
      <c r="AI9" s="43"/>
      <c r="AJ9" s="43"/>
      <c r="AM9" s="46"/>
    </row>
    <row r="10" spans="1:47" ht="15.75" customHeight="1" x14ac:dyDescent="0.25">
      <c r="B10" s="166" t="s">
        <v>1034</v>
      </c>
      <c r="C10" s="166"/>
      <c r="D10" s="166"/>
      <c r="E10" s="166"/>
      <c r="F10" s="166"/>
      <c r="G10" s="166"/>
      <c r="H10" s="166"/>
      <c r="I10" s="166"/>
      <c r="J10" s="166"/>
      <c r="K10" s="166"/>
      <c r="L10" s="166"/>
      <c r="M10" s="166"/>
      <c r="N10" s="166"/>
      <c r="O10" s="166"/>
      <c r="P10" s="166"/>
      <c r="Q10" s="166"/>
      <c r="R10" s="115"/>
      <c r="S10" s="78"/>
      <c r="T10" s="78"/>
      <c r="V10" s="166" t="s">
        <v>45</v>
      </c>
      <c r="W10" s="166"/>
      <c r="X10" s="166"/>
      <c r="Y10" s="166"/>
      <c r="Z10" s="166"/>
      <c r="AA10" s="166"/>
      <c r="AB10" s="166"/>
      <c r="AC10" s="166"/>
      <c r="AD10" s="166"/>
      <c r="AE10" s="166"/>
      <c r="AF10" s="166"/>
      <c r="AG10" s="166"/>
      <c r="AH10" s="166"/>
      <c r="AI10" s="166"/>
      <c r="AJ10" s="166"/>
      <c r="AK10" s="166"/>
      <c r="AM10" s="46"/>
    </row>
    <row r="11" spans="1:47" ht="15.75" customHeight="1" x14ac:dyDescent="0.25">
      <c r="B11" s="27"/>
      <c r="C11" s="28"/>
      <c r="R11" s="115"/>
      <c r="S11" s="78"/>
      <c r="T11" s="78"/>
      <c r="V11" s="163" t="str">
        <f>IF(Sc.StartSelect!D18=TRUE,"","Indicator not selected for inclusion")</f>
        <v>Indicator not selected for inclusion</v>
      </c>
      <c r="W11" s="163"/>
      <c r="X11" s="163"/>
      <c r="Y11" s="163"/>
      <c r="Z11" s="163"/>
      <c r="AA11" s="163"/>
      <c r="AB11" s="163"/>
      <c r="AC11" s="163"/>
      <c r="AD11" s="163"/>
      <c r="AE11" s="163"/>
      <c r="AF11" s="163"/>
      <c r="AG11" s="163"/>
      <c r="AH11" s="163"/>
      <c r="AI11" s="163"/>
      <c r="AJ11" s="163"/>
      <c r="AM11" s="46"/>
    </row>
    <row r="12" spans="1:47" ht="15.75" customHeight="1" x14ac:dyDescent="0.25">
      <c r="B12" s="29" t="s">
        <v>84</v>
      </c>
      <c r="C12" s="28"/>
      <c r="D12" s="162" t="s">
        <v>1035</v>
      </c>
      <c r="E12" s="162"/>
      <c r="F12" s="162"/>
      <c r="G12" s="162"/>
      <c r="H12" s="162"/>
      <c r="I12" s="162"/>
      <c r="J12" s="162"/>
      <c r="K12" s="162"/>
      <c r="L12" s="162"/>
      <c r="M12" s="162"/>
      <c r="N12" s="162"/>
      <c r="O12" s="162"/>
      <c r="P12" s="162"/>
      <c r="R12" s="77">
        <f>Sc.InputSelect!C7</f>
        <v>0</v>
      </c>
      <c r="S12" s="78" t="str">
        <f>IF(R12=0,"←Response required","")</f>
        <v>←Response required</v>
      </c>
      <c r="T12" s="78"/>
      <c r="V12" s="29" t="s">
        <v>197</v>
      </c>
      <c r="W12" s="28"/>
      <c r="X12" s="159" t="s">
        <v>1036</v>
      </c>
      <c r="Y12" s="159"/>
      <c r="Z12" s="159"/>
      <c r="AA12" s="159"/>
      <c r="AB12" s="159"/>
      <c r="AC12" s="159"/>
      <c r="AD12" s="159"/>
      <c r="AE12" s="159"/>
      <c r="AF12" s="159"/>
      <c r="AG12" s="159"/>
      <c r="AH12" s="159"/>
      <c r="AI12" s="159"/>
      <c r="AJ12" s="159"/>
      <c r="AL12" s="75">
        <f>Sc.InputSelect!C23</f>
        <v>0</v>
      </c>
      <c r="AM12" s="46"/>
    </row>
    <row r="13" spans="1:47" ht="15.75" customHeight="1" x14ac:dyDescent="0.25">
      <c r="R13" s="115"/>
      <c r="V13" s="29" t="s">
        <v>204</v>
      </c>
      <c r="W13" s="28"/>
      <c r="X13" s="159" t="s">
        <v>1037</v>
      </c>
      <c r="Y13" s="159"/>
      <c r="Z13" s="159"/>
      <c r="AA13" s="159"/>
      <c r="AB13" s="159"/>
      <c r="AC13" s="159"/>
      <c r="AD13" s="159"/>
      <c r="AE13" s="159"/>
      <c r="AF13" s="159"/>
      <c r="AG13" s="159"/>
      <c r="AH13" s="159"/>
      <c r="AI13" s="159"/>
      <c r="AJ13" s="159"/>
      <c r="AL13" s="75">
        <f>Sc.InputSelect!C24</f>
        <v>0</v>
      </c>
      <c r="AM13" s="46"/>
    </row>
    <row r="14" spans="1:47" ht="15.75" customHeight="1" x14ac:dyDescent="0.25">
      <c r="B14" s="166" t="s">
        <v>1038</v>
      </c>
      <c r="C14" s="166"/>
      <c r="D14" s="166"/>
      <c r="E14" s="166"/>
      <c r="F14" s="166"/>
      <c r="G14" s="166"/>
      <c r="H14" s="166"/>
      <c r="I14" s="166"/>
      <c r="J14" s="166"/>
      <c r="K14" s="166"/>
      <c r="L14" s="166"/>
      <c r="M14" s="166"/>
      <c r="N14" s="166"/>
      <c r="O14" s="166"/>
      <c r="P14" s="166"/>
      <c r="Q14" s="166"/>
      <c r="R14" s="115"/>
      <c r="V14" s="29" t="s">
        <v>211</v>
      </c>
      <c r="W14" s="28"/>
      <c r="X14" s="159" t="s">
        <v>1039</v>
      </c>
      <c r="Y14" s="159"/>
      <c r="Z14" s="159"/>
      <c r="AA14" s="159"/>
      <c r="AB14" s="159"/>
      <c r="AC14" s="159"/>
      <c r="AD14" s="159"/>
      <c r="AE14" s="159"/>
      <c r="AF14" s="159"/>
      <c r="AG14" s="159"/>
      <c r="AH14" s="159"/>
      <c r="AI14" s="159"/>
      <c r="AJ14" s="159"/>
      <c r="AL14" s="104">
        <f>Sc.InputSelect!C25</f>
        <v>0</v>
      </c>
      <c r="AM14" s="46"/>
    </row>
    <row r="15" spans="1:47" ht="15.75" customHeight="1" x14ac:dyDescent="0.25">
      <c r="B15" s="163" t="str">
        <f>IF(Sc.StartSelect!D15=TRUE,"","Indicator not selected for inclusion")</f>
        <v>Indicator not selected for inclusion</v>
      </c>
      <c r="C15" s="163"/>
      <c r="D15" s="163"/>
      <c r="E15" s="163"/>
      <c r="F15" s="163"/>
      <c r="G15" s="163"/>
      <c r="H15" s="163"/>
      <c r="I15" s="163"/>
      <c r="J15" s="163"/>
      <c r="K15" s="163"/>
      <c r="L15" s="163"/>
      <c r="M15" s="163"/>
      <c r="N15" s="163"/>
      <c r="O15" s="163"/>
      <c r="P15" s="163"/>
      <c r="R15" s="115"/>
      <c r="V15" s="29" t="s">
        <v>218</v>
      </c>
      <c r="W15" s="28"/>
      <c r="X15" s="159" t="s">
        <v>1040</v>
      </c>
      <c r="Y15" s="159"/>
      <c r="Z15" s="159"/>
      <c r="AA15" s="159"/>
      <c r="AB15" s="159"/>
      <c r="AC15" s="159"/>
      <c r="AD15" s="159"/>
      <c r="AE15" s="159"/>
      <c r="AF15" s="159"/>
      <c r="AG15" s="159"/>
      <c r="AH15" s="159"/>
      <c r="AI15" s="159"/>
      <c r="AJ15" s="159"/>
      <c r="AL15" s="104">
        <f>Sc.InputSelect!C26</f>
        <v>0</v>
      </c>
      <c r="AM15" s="46"/>
    </row>
    <row r="16" spans="1:47" ht="15.75" customHeight="1" x14ac:dyDescent="0.25">
      <c r="B16" s="29" t="s">
        <v>91</v>
      </c>
      <c r="C16" s="28"/>
      <c r="D16" s="159" t="s">
        <v>1041</v>
      </c>
      <c r="E16" s="159"/>
      <c r="F16" s="159"/>
      <c r="G16" s="159"/>
      <c r="H16" s="159"/>
      <c r="I16" s="159"/>
      <c r="J16" s="159"/>
      <c r="K16" s="159"/>
      <c r="L16" s="159"/>
      <c r="M16" s="159"/>
      <c r="N16" s="159"/>
      <c r="O16" s="159"/>
      <c r="P16" s="159"/>
      <c r="R16" s="75">
        <f>Sc.InputSelect!C8</f>
        <v>0</v>
      </c>
      <c r="V16" s="7"/>
      <c r="X16" s="7"/>
      <c r="AL16" s="7"/>
      <c r="AM16" s="46"/>
    </row>
    <row r="17" spans="2:47" ht="15.75" customHeight="1" x14ac:dyDescent="0.25">
      <c r="B17" s="29" t="s">
        <v>98</v>
      </c>
      <c r="C17" s="28"/>
      <c r="D17" s="159" t="s">
        <v>1042</v>
      </c>
      <c r="E17" s="159"/>
      <c r="F17" s="159"/>
      <c r="G17" s="159"/>
      <c r="H17" s="159"/>
      <c r="I17" s="159"/>
      <c r="J17" s="159"/>
      <c r="K17" s="159"/>
      <c r="L17" s="159"/>
      <c r="M17" s="159"/>
      <c r="N17" s="159"/>
      <c r="O17" s="159"/>
      <c r="P17" s="159"/>
      <c r="R17" s="75">
        <f>Sc.InputSelect!C9</f>
        <v>0</v>
      </c>
      <c r="V17" s="166" t="s">
        <v>23</v>
      </c>
      <c r="W17" s="166"/>
      <c r="X17" s="166"/>
      <c r="Y17" s="166"/>
      <c r="Z17" s="166"/>
      <c r="AA17" s="166"/>
      <c r="AB17" s="166"/>
      <c r="AC17" s="166"/>
      <c r="AD17" s="166"/>
      <c r="AE17" s="166"/>
      <c r="AF17" s="166"/>
      <c r="AG17" s="166"/>
      <c r="AH17" s="166"/>
      <c r="AI17" s="166"/>
      <c r="AJ17" s="166"/>
      <c r="AK17" s="166"/>
      <c r="AM17" s="46"/>
    </row>
    <row r="18" spans="2:47" ht="15.75" customHeight="1" x14ac:dyDescent="0.25">
      <c r="B18" s="29" t="s">
        <v>105</v>
      </c>
      <c r="C18" s="28"/>
      <c r="D18" s="159" t="s">
        <v>1043</v>
      </c>
      <c r="E18" s="159"/>
      <c r="F18" s="159"/>
      <c r="G18" s="159"/>
      <c r="H18" s="159"/>
      <c r="I18" s="159"/>
      <c r="J18" s="159"/>
      <c r="K18" s="159"/>
      <c r="L18" s="159"/>
      <c r="M18" s="159"/>
      <c r="N18" s="159"/>
      <c r="O18" s="159"/>
      <c r="P18" s="159"/>
      <c r="R18" s="75">
        <f>Sc.InputSelect!C10</f>
        <v>0</v>
      </c>
      <c r="V18" s="163" t="str">
        <f>IF(Sc.StartSelect!D19=TRUE,"","Indicator not selected for inclusion")</f>
        <v>Indicator not selected for inclusion</v>
      </c>
      <c r="W18" s="163"/>
      <c r="X18" s="163"/>
      <c r="Y18" s="163"/>
      <c r="Z18" s="163"/>
      <c r="AA18" s="163"/>
      <c r="AB18" s="163"/>
      <c r="AC18" s="163"/>
      <c r="AD18" s="163"/>
      <c r="AE18" s="163"/>
      <c r="AF18" s="163"/>
      <c r="AG18" s="163"/>
      <c r="AH18" s="163"/>
      <c r="AI18" s="163"/>
      <c r="AJ18" s="163"/>
      <c r="AM18" s="46"/>
    </row>
    <row r="19" spans="2:47" ht="15.75" customHeight="1" x14ac:dyDescent="0.25">
      <c r="B19" s="29" t="s">
        <v>112</v>
      </c>
      <c r="C19" s="28"/>
      <c r="D19" s="159" t="s">
        <v>1044</v>
      </c>
      <c r="E19" s="159"/>
      <c r="F19" s="159"/>
      <c r="G19" s="159"/>
      <c r="H19" s="159"/>
      <c r="I19" s="159"/>
      <c r="J19" s="159"/>
      <c r="K19" s="159"/>
      <c r="L19" s="159"/>
      <c r="M19" s="159"/>
      <c r="N19" s="159"/>
      <c r="O19" s="159"/>
      <c r="P19" s="159"/>
      <c r="R19" s="75">
        <f>Sc.InputSelect!C11</f>
        <v>0</v>
      </c>
      <c r="V19" s="29" t="s">
        <v>225</v>
      </c>
      <c r="W19" s="28"/>
      <c r="X19" s="161" t="s">
        <v>1045</v>
      </c>
      <c r="Y19" s="161"/>
      <c r="Z19" s="161"/>
      <c r="AA19" s="161"/>
      <c r="AB19" s="161"/>
      <c r="AC19" s="161"/>
      <c r="AD19" s="161"/>
      <c r="AE19" s="161"/>
      <c r="AF19" s="161"/>
      <c r="AG19" s="161"/>
      <c r="AH19" s="161"/>
      <c r="AI19" s="161"/>
      <c r="AJ19" s="161"/>
      <c r="AL19" s="103">
        <f>Sc.InputSelect!C27</f>
        <v>0</v>
      </c>
      <c r="AM19" s="46"/>
    </row>
    <row r="20" spans="2:47" ht="15.75" customHeight="1" x14ac:dyDescent="0.25">
      <c r="B20" s="29" t="s">
        <v>119</v>
      </c>
      <c r="C20" s="28"/>
      <c r="D20" s="159" t="s">
        <v>1046</v>
      </c>
      <c r="E20" s="159"/>
      <c r="F20" s="159"/>
      <c r="G20" s="159"/>
      <c r="H20" s="159"/>
      <c r="I20" s="159"/>
      <c r="J20" s="159"/>
      <c r="K20" s="159"/>
      <c r="L20" s="159"/>
      <c r="M20" s="159"/>
      <c r="N20" s="159"/>
      <c r="O20" s="159"/>
      <c r="P20" s="159"/>
      <c r="R20" s="75">
        <f>Sc.InputSelect!C12</f>
        <v>0</v>
      </c>
      <c r="AM20" s="46"/>
    </row>
    <row r="21" spans="2:47" ht="15.75" customHeight="1" x14ac:dyDescent="0.25">
      <c r="R21" s="115"/>
      <c r="V21" s="166" t="s">
        <v>1047</v>
      </c>
      <c r="W21" s="166"/>
      <c r="X21" s="166"/>
      <c r="Y21" s="166"/>
      <c r="Z21" s="166"/>
      <c r="AA21" s="166"/>
      <c r="AB21" s="166"/>
      <c r="AC21" s="166"/>
      <c r="AD21" s="166"/>
      <c r="AE21" s="166"/>
      <c r="AF21" s="166"/>
      <c r="AG21" s="166"/>
      <c r="AH21" s="166"/>
      <c r="AI21" s="166"/>
      <c r="AJ21" s="166"/>
      <c r="AK21" s="166"/>
      <c r="AM21" s="46"/>
    </row>
    <row r="22" spans="2:47" ht="15.75" customHeight="1" x14ac:dyDescent="0.25">
      <c r="B22" s="166" t="s">
        <v>19</v>
      </c>
      <c r="C22" s="166"/>
      <c r="D22" s="166"/>
      <c r="E22" s="166"/>
      <c r="F22" s="166"/>
      <c r="G22" s="166"/>
      <c r="H22" s="166"/>
      <c r="I22" s="166"/>
      <c r="J22" s="166"/>
      <c r="K22" s="166"/>
      <c r="L22" s="166"/>
      <c r="M22" s="166"/>
      <c r="N22" s="166"/>
      <c r="O22" s="166"/>
      <c r="P22" s="166"/>
      <c r="Q22" s="166"/>
      <c r="R22" s="115"/>
      <c r="V22" s="163" t="str">
        <f>IF(Sc.StartSelect!D20=TRUE,"","Indicator not selected for inclusion")</f>
        <v>Indicator not selected for inclusion</v>
      </c>
      <c r="W22" s="163"/>
      <c r="X22" s="163"/>
      <c r="Y22" s="163"/>
      <c r="Z22" s="163"/>
      <c r="AA22" s="163"/>
      <c r="AB22" s="163"/>
      <c r="AC22" s="163"/>
      <c r="AD22" s="163"/>
      <c r="AE22" s="163"/>
      <c r="AF22" s="163"/>
      <c r="AG22" s="163"/>
      <c r="AH22" s="163"/>
      <c r="AI22" s="163"/>
      <c r="AJ22" s="163"/>
      <c r="AM22" s="46"/>
    </row>
    <row r="23" spans="2:47" ht="15.75" customHeight="1" x14ac:dyDescent="0.25">
      <c r="B23" s="163" t="str">
        <f>IF(Sc.StartSelect!D16=TRUE,"","Indicator not selected for inclusion")</f>
        <v>Indicator not selected for inclusion</v>
      </c>
      <c r="C23" s="163"/>
      <c r="D23" s="163"/>
      <c r="E23" s="163"/>
      <c r="F23" s="163"/>
      <c r="G23" s="163"/>
      <c r="H23" s="163"/>
      <c r="I23" s="163"/>
      <c r="J23" s="163"/>
      <c r="K23" s="163"/>
      <c r="L23" s="163"/>
      <c r="M23" s="163"/>
      <c r="N23" s="163"/>
      <c r="O23" s="163"/>
      <c r="P23" s="163"/>
      <c r="Q23" s="98"/>
      <c r="R23" s="98"/>
      <c r="V23" s="29" t="s">
        <v>232</v>
      </c>
      <c r="W23" s="28"/>
      <c r="X23" s="159" t="s">
        <v>1048</v>
      </c>
      <c r="Y23" s="159"/>
      <c r="Z23" s="159"/>
      <c r="AA23" s="159"/>
      <c r="AB23" s="159"/>
      <c r="AC23" s="159"/>
      <c r="AD23" s="159"/>
      <c r="AE23" s="159"/>
      <c r="AF23" s="159"/>
      <c r="AG23" s="159"/>
      <c r="AH23" s="159"/>
      <c r="AI23" s="159"/>
      <c r="AJ23" s="159"/>
      <c r="AL23" s="104">
        <f>Sc.InputSelect!C28</f>
        <v>0</v>
      </c>
      <c r="AM23" s="46"/>
    </row>
    <row r="24" spans="2:47" ht="15.75" customHeight="1" x14ac:dyDescent="0.25">
      <c r="B24" s="29" t="s">
        <v>126</v>
      </c>
      <c r="C24" s="28"/>
      <c r="D24" s="159" t="s">
        <v>1049</v>
      </c>
      <c r="E24" s="159"/>
      <c r="F24" s="159"/>
      <c r="G24" s="159"/>
      <c r="H24" s="159"/>
      <c r="I24" s="159"/>
      <c r="J24" s="159"/>
      <c r="K24" s="159"/>
      <c r="L24" s="159"/>
      <c r="M24" s="159"/>
      <c r="N24" s="159"/>
      <c r="O24" s="159"/>
      <c r="P24" s="159"/>
      <c r="R24" s="75">
        <f>Sc.InputSelect!C13</f>
        <v>0</v>
      </c>
      <c r="V24" s="29" t="s">
        <v>238</v>
      </c>
      <c r="W24" s="28"/>
      <c r="X24" s="159" t="s">
        <v>1050</v>
      </c>
      <c r="Y24" s="159"/>
      <c r="Z24" s="159"/>
      <c r="AA24" s="159"/>
      <c r="AB24" s="159"/>
      <c r="AC24" s="159"/>
      <c r="AD24" s="159"/>
      <c r="AE24" s="159"/>
      <c r="AF24" s="159"/>
      <c r="AG24" s="159"/>
      <c r="AH24" s="159"/>
      <c r="AI24" s="159"/>
      <c r="AJ24" s="159"/>
      <c r="AL24" s="104">
        <f>Sc.InputSelect!C29</f>
        <v>0</v>
      </c>
      <c r="AM24" s="46"/>
    </row>
    <row r="25" spans="2:47" ht="15.75" customHeight="1" x14ac:dyDescent="0.25">
      <c r="B25" s="29" t="s">
        <v>133</v>
      </c>
      <c r="C25" s="28"/>
      <c r="D25" s="159" t="s">
        <v>1051</v>
      </c>
      <c r="E25" s="159"/>
      <c r="F25" s="159"/>
      <c r="G25" s="159"/>
      <c r="H25" s="159"/>
      <c r="I25" s="159"/>
      <c r="J25" s="159"/>
      <c r="K25" s="159"/>
      <c r="L25" s="159"/>
      <c r="M25" s="159"/>
      <c r="N25" s="159"/>
      <c r="O25" s="159"/>
      <c r="P25" s="159"/>
      <c r="R25" s="75">
        <f>Sc.InputSelect!C14</f>
        <v>0</v>
      </c>
      <c r="V25" s="29" t="s">
        <v>245</v>
      </c>
      <c r="W25" s="28"/>
      <c r="X25" s="159" t="s">
        <v>1052</v>
      </c>
      <c r="Y25" s="159"/>
      <c r="Z25" s="159"/>
      <c r="AA25" s="159"/>
      <c r="AB25" s="159"/>
      <c r="AC25" s="159"/>
      <c r="AD25" s="159"/>
      <c r="AE25" s="159"/>
      <c r="AF25" s="159"/>
      <c r="AG25" s="159"/>
      <c r="AH25" s="159"/>
      <c r="AI25" s="159"/>
      <c r="AJ25" s="159"/>
      <c r="AL25" s="104">
        <f>Sc.InputSelect!C30</f>
        <v>0</v>
      </c>
      <c r="AM25" s="46"/>
    </row>
    <row r="26" spans="2:47" ht="15.75" customHeight="1" x14ac:dyDescent="0.25">
      <c r="B26" s="29" t="s">
        <v>140</v>
      </c>
      <c r="C26" s="28"/>
      <c r="D26" s="159" t="s">
        <v>1053</v>
      </c>
      <c r="E26" s="159"/>
      <c r="F26" s="159"/>
      <c r="G26" s="159"/>
      <c r="H26" s="159"/>
      <c r="I26" s="159"/>
      <c r="J26" s="159"/>
      <c r="K26" s="159"/>
      <c r="L26" s="159"/>
      <c r="M26" s="159"/>
      <c r="N26" s="159"/>
      <c r="O26" s="159"/>
      <c r="P26" s="159"/>
      <c r="R26" s="75">
        <f>Sc.InputSelect!C15</f>
        <v>0</v>
      </c>
      <c r="V26" s="29" t="s">
        <v>252</v>
      </c>
      <c r="W26" s="28"/>
      <c r="X26" s="159" t="s">
        <v>1054</v>
      </c>
      <c r="Y26" s="159"/>
      <c r="Z26" s="159"/>
      <c r="AA26" s="159"/>
      <c r="AB26" s="159"/>
      <c r="AC26" s="159"/>
      <c r="AD26" s="159"/>
      <c r="AE26" s="159"/>
      <c r="AF26" s="159"/>
      <c r="AG26" s="159"/>
      <c r="AH26" s="159"/>
      <c r="AI26" s="159"/>
      <c r="AJ26" s="159"/>
      <c r="AL26" s="104">
        <f>Sc.InputSelect!C31</f>
        <v>0</v>
      </c>
      <c r="AM26" s="46"/>
    </row>
    <row r="27" spans="2:47" ht="15.75" customHeight="1" x14ac:dyDescent="0.25">
      <c r="B27" s="29" t="s">
        <v>147</v>
      </c>
      <c r="C27" s="28"/>
      <c r="D27" s="159" t="s">
        <v>1055</v>
      </c>
      <c r="E27" s="159"/>
      <c r="F27" s="159"/>
      <c r="G27" s="159"/>
      <c r="H27" s="159"/>
      <c r="I27" s="159"/>
      <c r="J27" s="159"/>
      <c r="K27" s="159"/>
      <c r="L27" s="159"/>
      <c r="M27" s="159"/>
      <c r="N27" s="159"/>
      <c r="O27" s="159"/>
      <c r="P27" s="159"/>
      <c r="R27" s="75">
        <f>Sc.InputSelect!C16</f>
        <v>0</v>
      </c>
      <c r="X27" s="25"/>
      <c r="Y27" s="100"/>
      <c r="Z27" s="100"/>
      <c r="AA27" s="100"/>
      <c r="AB27" s="100"/>
      <c r="AC27" s="100"/>
      <c r="AD27" s="100"/>
      <c r="AE27" s="101"/>
      <c r="AF27" s="101"/>
      <c r="AG27" s="101"/>
      <c r="AH27" s="101"/>
      <c r="AI27" s="101"/>
      <c r="AJ27" s="101"/>
      <c r="AL27" s="105"/>
      <c r="AM27" s="46"/>
    </row>
    <row r="28" spans="2:47" ht="15.75" customHeight="1" x14ac:dyDescent="0.25">
      <c r="B28" s="29" t="s">
        <v>154</v>
      </c>
      <c r="C28" s="28"/>
      <c r="D28" s="159" t="s">
        <v>1056</v>
      </c>
      <c r="E28" s="159"/>
      <c r="F28" s="159"/>
      <c r="G28" s="159"/>
      <c r="H28" s="159"/>
      <c r="I28" s="159"/>
      <c r="J28" s="159"/>
      <c r="K28" s="159"/>
      <c r="L28" s="159"/>
      <c r="M28" s="159"/>
      <c r="N28" s="159"/>
      <c r="O28" s="159"/>
      <c r="P28" s="159"/>
      <c r="R28" s="75">
        <f>Sc.InputSelect!C17</f>
        <v>0</v>
      </c>
      <c r="V28" s="166" t="s">
        <v>25</v>
      </c>
      <c r="W28" s="166"/>
      <c r="X28" s="166"/>
      <c r="Y28" s="166"/>
      <c r="Z28" s="166"/>
      <c r="AA28" s="166"/>
      <c r="AB28" s="166"/>
      <c r="AC28" s="166"/>
      <c r="AD28" s="166"/>
      <c r="AE28" s="166"/>
      <c r="AF28" s="166"/>
      <c r="AG28" s="166"/>
      <c r="AH28" s="166"/>
      <c r="AI28" s="166"/>
      <c r="AJ28" s="166"/>
      <c r="AK28" s="166"/>
      <c r="AL28" s="105"/>
      <c r="AM28" s="46"/>
    </row>
    <row r="29" spans="2:47" ht="15.75" customHeight="1" x14ac:dyDescent="0.25">
      <c r="B29" s="29" t="s">
        <v>161</v>
      </c>
      <c r="C29" s="28"/>
      <c r="D29" s="159" t="s">
        <v>1057</v>
      </c>
      <c r="E29" s="159"/>
      <c r="F29" s="159"/>
      <c r="G29" s="159"/>
      <c r="H29" s="159"/>
      <c r="I29" s="159"/>
      <c r="J29" s="159"/>
      <c r="K29" s="159"/>
      <c r="L29" s="159"/>
      <c r="M29" s="159"/>
      <c r="N29" s="159"/>
      <c r="O29" s="159"/>
      <c r="P29" s="159"/>
      <c r="R29" s="75">
        <f>Sc.InputSelect!C18</f>
        <v>0</v>
      </c>
      <c r="V29" s="163" t="str">
        <f>IF(Sc.StartSelect!D21=TRUE,"","Indicator not selected for inclusion")</f>
        <v>Indicator not selected for inclusion</v>
      </c>
      <c r="W29" s="163"/>
      <c r="X29" s="163"/>
      <c r="Y29" s="163"/>
      <c r="Z29" s="163"/>
      <c r="AA29" s="163"/>
      <c r="AB29" s="163"/>
      <c r="AC29" s="163"/>
      <c r="AD29" s="163"/>
      <c r="AE29" s="163"/>
      <c r="AF29" s="163"/>
      <c r="AG29" s="163"/>
      <c r="AH29" s="163"/>
      <c r="AI29" s="163"/>
      <c r="AJ29" s="163"/>
      <c r="AL29" s="105"/>
      <c r="AM29" s="46"/>
      <c r="AN29" s="118"/>
      <c r="AO29" s="118"/>
      <c r="AP29" s="118"/>
      <c r="AQ29" s="118"/>
    </row>
    <row r="30" spans="2:47" ht="15.75" customHeight="1" x14ac:dyDescent="0.25">
      <c r="R30" s="115"/>
      <c r="V30" s="29" t="s">
        <v>259</v>
      </c>
      <c r="W30" s="28"/>
      <c r="X30" s="159" t="s">
        <v>1058</v>
      </c>
      <c r="Y30" s="159"/>
      <c r="Z30" s="159"/>
      <c r="AA30" s="159"/>
      <c r="AB30" s="159"/>
      <c r="AC30" s="159"/>
      <c r="AD30" s="159"/>
      <c r="AE30" s="159"/>
      <c r="AF30" s="159"/>
      <c r="AG30" s="159"/>
      <c r="AH30" s="159"/>
      <c r="AI30" s="159"/>
      <c r="AJ30" s="159"/>
      <c r="AL30" s="104">
        <f>Sc.InputSelect!C32</f>
        <v>0</v>
      </c>
      <c r="AM30" s="46"/>
      <c r="AP30" s="164" t="s">
        <v>1059</v>
      </c>
      <c r="AQ30" s="164"/>
      <c r="AR30" s="164"/>
      <c r="AS30" s="164"/>
      <c r="AT30" s="164"/>
      <c r="AU30" s="57"/>
    </row>
    <row r="31" spans="2:47" ht="15.75" customHeight="1" x14ac:dyDescent="0.25">
      <c r="R31" s="115"/>
      <c r="V31" s="29" t="s">
        <v>266</v>
      </c>
      <c r="W31" s="28"/>
      <c r="X31" s="159" t="s">
        <v>1060</v>
      </c>
      <c r="Y31" s="159"/>
      <c r="Z31" s="159"/>
      <c r="AA31" s="159"/>
      <c r="AB31" s="159"/>
      <c r="AC31" s="159"/>
      <c r="AD31" s="159"/>
      <c r="AE31" s="159"/>
      <c r="AF31" s="159"/>
      <c r="AG31" s="159"/>
      <c r="AH31" s="159"/>
      <c r="AI31" s="159"/>
      <c r="AJ31" s="159"/>
      <c r="AL31" s="104">
        <f>Sc.InputSelect!C33</f>
        <v>0</v>
      </c>
      <c r="AM31" s="46"/>
      <c r="AO31" s="57"/>
      <c r="AP31" s="164"/>
      <c r="AQ31" s="164"/>
      <c r="AR31" s="164"/>
      <c r="AS31" s="164"/>
      <c r="AT31" s="164"/>
      <c r="AU31" s="57"/>
    </row>
    <row r="32" spans="2:47" ht="15.75" customHeight="1" x14ac:dyDescent="0.25">
      <c r="R32" s="115"/>
      <c r="AO32" s="57"/>
      <c r="AP32" s="164"/>
      <c r="AQ32" s="164"/>
      <c r="AR32" s="164"/>
      <c r="AS32" s="164"/>
      <c r="AT32" s="164"/>
      <c r="AU32" s="57"/>
    </row>
    <row r="33" spans="24:46" ht="15.75" customHeight="1" x14ac:dyDescent="0.25">
      <c r="AP33" s="164"/>
      <c r="AQ33" s="164"/>
      <c r="AR33" s="164"/>
      <c r="AS33" s="164"/>
      <c r="AT33" s="164"/>
    </row>
    <row r="34" spans="24:46" ht="15.75" customHeight="1" x14ac:dyDescent="0.25">
      <c r="X34" s="160" t="s">
        <v>1061</v>
      </c>
      <c r="Y34" s="160"/>
      <c r="Z34" s="160"/>
      <c r="AA34" s="160"/>
      <c r="AB34" s="160"/>
      <c r="AC34" s="160"/>
      <c r="AD34" s="160"/>
      <c r="AE34" s="160"/>
      <c r="AF34" s="160"/>
      <c r="AG34" s="160"/>
      <c r="AH34" s="160"/>
      <c r="AI34" s="160"/>
      <c r="AJ34" s="160"/>
      <c r="AK34" s="160"/>
      <c r="AL34" s="160"/>
    </row>
  </sheetData>
  <sheetProtection sheet="1" objects="1" scenarios="1"/>
  <mergeCells count="50">
    <mergeCell ref="V4:AJ4"/>
    <mergeCell ref="V11:AJ11"/>
    <mergeCell ref="V18:AJ18"/>
    <mergeCell ref="V22:AJ22"/>
    <mergeCell ref="V29:AJ29"/>
    <mergeCell ref="V10:AK10"/>
    <mergeCell ref="V21:AK21"/>
    <mergeCell ref="V28:AK28"/>
    <mergeCell ref="AP30:AT33"/>
    <mergeCell ref="A1:AN1"/>
    <mergeCell ref="AP4:AT7"/>
    <mergeCell ref="B22:Q22"/>
    <mergeCell ref="V17:AK17"/>
    <mergeCell ref="B3:Q3"/>
    <mergeCell ref="V3:AK3"/>
    <mergeCell ref="B10:Q10"/>
    <mergeCell ref="B14:Q14"/>
    <mergeCell ref="D16:P16"/>
    <mergeCell ref="D17:P17"/>
    <mergeCell ref="D18:P18"/>
    <mergeCell ref="D19:P19"/>
    <mergeCell ref="D20:P20"/>
    <mergeCell ref="X13:AJ13"/>
    <mergeCell ref="X14:AJ14"/>
    <mergeCell ref="D5:P5"/>
    <mergeCell ref="D6:P6"/>
    <mergeCell ref="D7:P7"/>
    <mergeCell ref="D12:P12"/>
    <mergeCell ref="X24:AJ24"/>
    <mergeCell ref="D24:P24"/>
    <mergeCell ref="X23:AJ23"/>
    <mergeCell ref="X5:AJ5"/>
    <mergeCell ref="B23:P23"/>
    <mergeCell ref="B15:P15"/>
    <mergeCell ref="X34:AL34"/>
    <mergeCell ref="X30:AJ30"/>
    <mergeCell ref="X31:AJ31"/>
    <mergeCell ref="X15:AJ15"/>
    <mergeCell ref="X19:AJ19"/>
    <mergeCell ref="X25:AJ25"/>
    <mergeCell ref="X26:AJ26"/>
    <mergeCell ref="D29:P29"/>
    <mergeCell ref="X6:AJ6"/>
    <mergeCell ref="X7:AJ7"/>
    <mergeCell ref="X8:AJ8"/>
    <mergeCell ref="X12:AJ12"/>
    <mergeCell ref="D27:P27"/>
    <mergeCell ref="D28:P28"/>
    <mergeCell ref="D25:P25"/>
    <mergeCell ref="D26:P26"/>
  </mergeCells>
  <conditionalFormatting sqref="AL27 AL17:AL20 AL2:AL15 AL32:AL33 R2:R22 AL35:AL1048576 R24:R1048576">
    <cfRule type="cellIs" dxfId="352" priority="27" operator="equal">
      <formula>5</formula>
    </cfRule>
    <cfRule type="cellIs" dxfId="351" priority="28" operator="equal">
      <formula>4</formula>
    </cfRule>
    <cfRule type="cellIs" dxfId="350" priority="29" operator="equal">
      <formula>3</formula>
    </cfRule>
    <cfRule type="cellIs" dxfId="349" priority="30" operator="equal">
      <formula>2</formula>
    </cfRule>
    <cfRule type="cellIs" dxfId="348" priority="31" operator="equal">
      <formula>1</formula>
    </cfRule>
  </conditionalFormatting>
  <conditionalFormatting sqref="AL21:AL26">
    <cfRule type="cellIs" dxfId="347" priority="17" operator="equal">
      <formula>5</formula>
    </cfRule>
    <cfRule type="cellIs" dxfId="346" priority="18" operator="equal">
      <formula>4</formula>
    </cfRule>
    <cfRule type="cellIs" dxfId="345" priority="19" operator="equal">
      <formula>3</formula>
    </cfRule>
    <cfRule type="cellIs" dxfId="344" priority="20" operator="equal">
      <formula>2</formula>
    </cfRule>
    <cfRule type="cellIs" dxfId="343" priority="21" operator="equal">
      <formula>1</formula>
    </cfRule>
  </conditionalFormatting>
  <conditionalFormatting sqref="AL28:AL31">
    <cfRule type="cellIs" dxfId="342" priority="12" operator="equal">
      <formula>5</formula>
    </cfRule>
    <cfRule type="cellIs" dxfId="341" priority="13" operator="equal">
      <formula>4</formula>
    </cfRule>
    <cfRule type="cellIs" dxfId="340" priority="14" operator="equal">
      <formula>3</formula>
    </cfRule>
    <cfRule type="cellIs" dxfId="339" priority="15" operator="equal">
      <formula>2</formula>
    </cfRule>
    <cfRule type="cellIs" dxfId="338" priority="16" operator="equal">
      <formula>1</formula>
    </cfRule>
  </conditionalFormatting>
  <conditionalFormatting sqref="R2:R22 AL2:AL33 AL35:AL1048576 R24:R1048576">
    <cfRule type="cellIs" dxfId="337" priority="10" operator="equal">
      <formula>0</formula>
    </cfRule>
  </conditionalFormatting>
  <conditionalFormatting sqref="D5:P7">
    <cfRule type="expression" dxfId="336" priority="6">
      <formula>$R5=0</formula>
    </cfRule>
  </conditionalFormatting>
  <conditionalFormatting sqref="D16:P20 D24:P29">
    <cfRule type="expression" dxfId="335" priority="4">
      <formula>$R16=0</formula>
    </cfRule>
  </conditionalFormatting>
  <conditionalFormatting sqref="D12:P12">
    <cfRule type="expression" dxfId="334" priority="3">
      <formula>$R12=0</formula>
    </cfRule>
  </conditionalFormatting>
  <conditionalFormatting sqref="X5:AJ8 X12:AJ15 X19 X23:AJ26 X30:AJ31">
    <cfRule type="expression" dxfId="333" priority="1">
      <formula>$AL5=0</formula>
    </cfRule>
  </conditionalFormatting>
  <hyperlinks>
    <hyperlink ref="X34:AL34" location="R.A!A1" display="Review suggested activities →" xr:uid="{0C39FE68-C080-43EC-AEBE-D0D6A7C93304}"/>
    <hyperlink ref="D5:P7" location="R.A!A1" display="Laboratory coordination mechanism" xr:uid="{6E0C26CD-ED09-4208-A257-5650A165D3A6}"/>
    <hyperlink ref="D12:P12" location="R.B!A1" display="Designated NRL / NPHL" xr:uid="{5039E122-02F3-475F-B846-08855ED7AFCA}"/>
    <hyperlink ref="D16:P20" location="R.C!B3" display="Sub-national disease program integration" xr:uid="{8E051A76-F96F-4938-B9D0-F1539883AEF5}"/>
    <hyperlink ref="D24:P29" location="R.D!B3" display="Sample tracking from submitting to reference lab" xr:uid="{ACA870C1-C3EA-4113-BB06-5EBFA5E10799}"/>
    <hyperlink ref="X5:AJ8" location="R.E!B3" display="Standards and guidelines for equipment" xr:uid="{A0123AAD-65B2-4AA4-982C-16E0DEFE589E}"/>
    <hyperlink ref="X12:AJ15" location="R.F!B3" display="Laboratory supervisory and oversight" xr:uid="{551C1341-B071-484E-8534-B40316F045CE}"/>
    <hyperlink ref="X19:AJ19" location="R.F!B3" display="National human resources development strategy" xr:uid="{D97C5D19-49EB-418D-AEAC-62419B0C2725}"/>
    <hyperlink ref="X23:AJ26" location="R.H!B3" display="Biosafety and biosecurity manual" xr:uid="{57C185E8-1B1C-44BF-8D70-909FF93C0795}"/>
    <hyperlink ref="X30:AJ31" location="R.I!B3" display="Testing of priority diseases" xr:uid="{81FC2218-4676-4812-A12F-D53FD83F9E7A}"/>
    <hyperlink ref="B3:Q3" location="R.A!A1" display="A. Political, Legal &amp; Regulatory" xr:uid="{00996BFA-20E1-4B7B-9A95-AA7F50707C55}"/>
    <hyperlink ref="B10:Q10" location="R.B!A1" display="B. Structure &amp; Organization" xr:uid="{6B7EC720-277F-4C98-9B63-371A3C111114}"/>
    <hyperlink ref="B14:Q14" location="I.C!A1" display="C. Coverage &amp; Availability" xr:uid="{E2AC36FF-DE14-412E-95F1-451AD09E385E}"/>
    <hyperlink ref="B22:Q22" location="I.D!A1" display="D. Lab Information Systems" xr:uid="{E681109D-FE3E-4001-A0CB-64A34FBFCF83}"/>
    <hyperlink ref="V3:AK3" location="R.E!A1" display="E. Infrastructure &amp; Equipment" xr:uid="{07D95728-125F-411B-8FDF-110963F82DBF}"/>
    <hyperlink ref="V10" location="R.F!A1" display="F. Quality Management" xr:uid="{C47A954B-5293-4724-8DE4-50C748F1B329}"/>
    <hyperlink ref="V17:AK17" location="R.G!A1" display="G. Human Resources" xr:uid="{193CA888-E03B-4E0F-A185-CA97D8890154}"/>
    <hyperlink ref="V21:AK21" location="R.H!A1" display="H. Biosafety &amp; Biosecurity" xr:uid="{67400B74-6EEC-4A6F-A4B4-720E166CA121}"/>
    <hyperlink ref="V28:AK28" location="R.I!A1" display="I. Priority Diseases" xr:uid="{B98CD78A-C76B-4FE0-A4E5-78C2DFD97D56}"/>
  </hyperlinks>
  <pageMargins left="0.25" right="0.25" top="0.75" bottom="0.75" header="0.3" footer="0.3"/>
  <pageSetup paperSize="9" orientation="landscape" r:id="rId1"/>
  <headerFooter>
    <oddHeader>&amp;L&amp;"Gotham Narrow,Bold"&amp;16Laboratory Systems Readiness Survey</oddHeader>
  </headerFooter>
  <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032D5F-693F-4E17-9712-8B0969728938}">
  <sheetPr codeName="Sheet13">
    <tabColor rgb="FF92D050"/>
  </sheetPr>
  <dimension ref="A1:N52"/>
  <sheetViews>
    <sheetView showGridLines="0" zoomScaleNormal="100" workbookViewId="0">
      <pane ySplit="1" topLeftCell="A2" activePane="bottomLeft" state="frozen"/>
      <selection activeCell="C32" sqref="C32"/>
      <selection pane="bottomLeft" activeCell="B3" sqref="B3:D4"/>
    </sheetView>
  </sheetViews>
  <sheetFormatPr defaultColWidth="8.88671875" defaultRowHeight="13.8" x14ac:dyDescent="0.25"/>
  <cols>
    <col min="1" max="1" width="8.88671875" style="7"/>
    <col min="2" max="2" width="7.44140625" style="7" customWidth="1"/>
    <col min="3" max="3" width="12.88671875" style="7" customWidth="1"/>
    <col min="4" max="4" width="74" style="7" customWidth="1"/>
    <col min="5" max="5" width="9.44140625" style="7" customWidth="1"/>
    <col min="6" max="6" width="8.88671875" style="7"/>
    <col min="7" max="7" width="8.88671875" style="7" customWidth="1"/>
    <col min="8" max="16384" width="8.88671875" style="7"/>
  </cols>
  <sheetData>
    <row r="1" spans="1:14" ht="35.1" customHeight="1" x14ac:dyDescent="0.25">
      <c r="A1" s="119"/>
      <c r="B1" s="119"/>
      <c r="C1" s="119"/>
      <c r="D1" s="119"/>
      <c r="E1" s="119"/>
      <c r="F1" s="119"/>
    </row>
    <row r="2" spans="1:14" ht="17.399999999999999" customHeight="1" x14ac:dyDescent="0.25"/>
    <row r="3" spans="1:14" ht="17.399999999999999" customHeight="1" thickBot="1" x14ac:dyDescent="0.3">
      <c r="B3" s="167" t="s">
        <v>15</v>
      </c>
      <c r="C3" s="167"/>
      <c r="D3" s="167"/>
    </row>
    <row r="4" spans="1:14" ht="17.399999999999999" customHeight="1" thickBot="1" x14ac:dyDescent="0.3">
      <c r="B4" s="167"/>
      <c r="C4" s="167"/>
      <c r="D4" s="167"/>
    </row>
    <row r="6" spans="1:14" ht="43.65" customHeight="1" x14ac:dyDescent="0.25">
      <c r="B6" s="14" t="s">
        <v>60</v>
      </c>
      <c r="C6" s="13">
        <f>VLOOKUP(B6,Sc.InputSelect!B3:C33,2,FALSE)</f>
        <v>0</v>
      </c>
      <c r="D6" s="2" t="str">
        <f>_xlfn.IFNA(VLOOKUP(CONCATENATE(B6,".",C6),List.SurveyLevels!$B$4:$D$153,3,FALSE),"")</f>
        <v/>
      </c>
      <c r="G6" s="164" t="s">
        <v>1062</v>
      </c>
      <c r="H6" s="164"/>
      <c r="I6" s="164"/>
      <c r="J6" s="57"/>
      <c r="K6" s="57"/>
      <c r="L6" s="57"/>
      <c r="M6" s="57"/>
      <c r="N6" s="57"/>
    </row>
    <row r="7" spans="1:14" x14ac:dyDescent="0.25">
      <c r="G7" s="164"/>
      <c r="H7" s="164"/>
      <c r="I7" s="164"/>
      <c r="J7" s="57"/>
      <c r="K7" s="57"/>
      <c r="L7" s="57"/>
      <c r="M7" s="57"/>
      <c r="N7" s="57"/>
    </row>
    <row r="8" spans="1:14" ht="31.35" customHeight="1" x14ac:dyDescent="0.25">
      <c r="B8" s="15" t="s">
        <v>428</v>
      </c>
      <c r="C8" s="15" t="s">
        <v>1063</v>
      </c>
      <c r="D8" s="15" t="s">
        <v>1064</v>
      </c>
      <c r="G8" s="57"/>
      <c r="H8" s="57"/>
      <c r="I8" s="57"/>
      <c r="J8" s="57"/>
      <c r="K8" s="57"/>
      <c r="L8" s="57"/>
      <c r="M8" s="57"/>
      <c r="N8" s="57"/>
    </row>
    <row r="9" spans="1:14" ht="27.6" x14ac:dyDescent="0.25">
      <c r="B9" s="13">
        <v>1</v>
      </c>
      <c r="C9" s="13" t="s">
        <v>431</v>
      </c>
      <c r="D9" s="2" t="s">
        <v>432</v>
      </c>
      <c r="E9" s="9"/>
      <c r="G9" s="57"/>
      <c r="H9" s="57"/>
      <c r="I9" s="57"/>
      <c r="J9" s="57"/>
      <c r="K9" s="57"/>
    </row>
    <row r="10" spans="1:14" ht="41.4" x14ac:dyDescent="0.25">
      <c r="B10" s="13">
        <v>1</v>
      </c>
      <c r="C10" s="13" t="s">
        <v>433</v>
      </c>
      <c r="D10" s="2" t="s">
        <v>434</v>
      </c>
      <c r="E10" s="9"/>
    </row>
    <row r="11" spans="1:14" ht="41.4" x14ac:dyDescent="0.25">
      <c r="B11" s="13">
        <v>1</v>
      </c>
      <c r="C11" s="13" t="s">
        <v>435</v>
      </c>
      <c r="D11" s="2" t="s">
        <v>1065</v>
      </c>
      <c r="E11" s="9"/>
    </row>
    <row r="12" spans="1:14" ht="27.6" x14ac:dyDescent="0.25">
      <c r="B12" s="13">
        <v>2</v>
      </c>
      <c r="C12" s="13" t="s">
        <v>437</v>
      </c>
      <c r="D12" s="2" t="s">
        <v>438</v>
      </c>
      <c r="E12" s="9"/>
    </row>
    <row r="13" spans="1:14" ht="26.4" customHeight="1" x14ac:dyDescent="0.25">
      <c r="B13" s="13">
        <v>2</v>
      </c>
      <c r="C13" s="13" t="s">
        <v>439</v>
      </c>
      <c r="D13" s="2" t="s">
        <v>440</v>
      </c>
      <c r="E13" s="9"/>
    </row>
    <row r="14" spans="1:14" ht="27.6" x14ac:dyDescent="0.25">
      <c r="B14" s="13">
        <v>3</v>
      </c>
      <c r="C14" s="13" t="s">
        <v>441</v>
      </c>
      <c r="D14" s="2" t="s">
        <v>442</v>
      </c>
      <c r="E14" s="9"/>
    </row>
    <row r="15" spans="1:14" ht="24.6" customHeight="1" x14ac:dyDescent="0.25">
      <c r="B15" s="13">
        <v>4</v>
      </c>
      <c r="C15" s="13" t="s">
        <v>443</v>
      </c>
      <c r="D15" s="2" t="s">
        <v>444</v>
      </c>
      <c r="E15" s="9"/>
    </row>
    <row r="16" spans="1:14" ht="27.6" x14ac:dyDescent="0.25">
      <c r="B16" s="13">
        <v>5</v>
      </c>
      <c r="C16" s="13" t="s">
        <v>445</v>
      </c>
      <c r="D16" s="2" t="s">
        <v>446</v>
      </c>
      <c r="E16" s="9"/>
    </row>
    <row r="18" spans="2:5" ht="14.4" thickBot="1" x14ac:dyDescent="0.3">
      <c r="B18" s="11"/>
      <c r="C18" s="11"/>
      <c r="D18" s="11"/>
    </row>
    <row r="20" spans="2:5" ht="43.65" customHeight="1" x14ac:dyDescent="0.25">
      <c r="B20" s="14" t="s">
        <v>68</v>
      </c>
      <c r="C20" s="13">
        <f>VLOOKUP(B20,Sc.InputSelect!B3:C33,2,FALSE)</f>
        <v>0</v>
      </c>
      <c r="D20" s="2" t="str">
        <f>_xlfn.IFNA(VLOOKUP(CONCATENATE(B20,".",C20),List.SurveyLevels!$B$4:$D$153,3,FALSE),"")</f>
        <v/>
      </c>
    </row>
    <row r="22" spans="2:5" ht="27.6" x14ac:dyDescent="0.25">
      <c r="B22" s="15" t="s">
        <v>428</v>
      </c>
      <c r="C22" s="15" t="s">
        <v>1063</v>
      </c>
      <c r="D22" s="15" t="s">
        <v>1064</v>
      </c>
    </row>
    <row r="23" spans="2:5" ht="25.65" customHeight="1" x14ac:dyDescent="0.25">
      <c r="B23" s="13">
        <v>1</v>
      </c>
      <c r="C23" s="13" t="s">
        <v>447</v>
      </c>
      <c r="D23" s="2" t="s">
        <v>448</v>
      </c>
      <c r="E23" s="9"/>
    </row>
    <row r="24" spans="2:5" ht="31.65" customHeight="1" x14ac:dyDescent="0.25">
      <c r="B24" s="13">
        <v>1</v>
      </c>
      <c r="C24" s="13" t="s">
        <v>449</v>
      </c>
      <c r="D24" s="2" t="s">
        <v>450</v>
      </c>
      <c r="E24" s="9"/>
    </row>
    <row r="25" spans="2:5" ht="29.4" customHeight="1" x14ac:dyDescent="0.25">
      <c r="B25" s="13">
        <v>1</v>
      </c>
      <c r="C25" s="13" t="s">
        <v>451</v>
      </c>
      <c r="D25" s="2" t="s">
        <v>452</v>
      </c>
      <c r="E25" s="9"/>
    </row>
    <row r="26" spans="2:5" ht="27.6" x14ac:dyDescent="0.25">
      <c r="B26" s="13">
        <v>2</v>
      </c>
      <c r="C26" s="13" t="s">
        <v>453</v>
      </c>
      <c r="D26" s="2" t="s">
        <v>454</v>
      </c>
      <c r="E26" s="9"/>
    </row>
    <row r="27" spans="2:5" ht="23.4" customHeight="1" x14ac:dyDescent="0.25">
      <c r="B27" s="13">
        <v>2</v>
      </c>
      <c r="C27" s="13" t="s">
        <v>455</v>
      </c>
      <c r="D27" s="2" t="s">
        <v>456</v>
      </c>
      <c r="E27" s="9"/>
    </row>
    <row r="28" spans="2:5" ht="27.6" x14ac:dyDescent="0.25">
      <c r="B28" s="13">
        <v>2</v>
      </c>
      <c r="C28" s="13" t="s">
        <v>457</v>
      </c>
      <c r="D28" s="2" t="s">
        <v>458</v>
      </c>
      <c r="E28" s="9"/>
    </row>
    <row r="29" spans="2:5" ht="27.6" x14ac:dyDescent="0.25">
      <c r="B29" s="13">
        <v>3</v>
      </c>
      <c r="C29" s="13" t="s">
        <v>459</v>
      </c>
      <c r="D29" s="2" t="s">
        <v>460</v>
      </c>
      <c r="E29" s="9"/>
    </row>
    <row r="30" spans="2:5" ht="27.6" x14ac:dyDescent="0.25">
      <c r="B30" s="13">
        <v>3</v>
      </c>
      <c r="C30" s="13" t="s">
        <v>461</v>
      </c>
      <c r="D30" s="2" t="s">
        <v>462</v>
      </c>
      <c r="E30" s="9"/>
    </row>
    <row r="31" spans="2:5" ht="23.4" customHeight="1" x14ac:dyDescent="0.25">
      <c r="B31" s="13">
        <v>4</v>
      </c>
      <c r="C31" s="13" t="s">
        <v>463</v>
      </c>
      <c r="D31" s="2" t="s">
        <v>464</v>
      </c>
      <c r="E31" s="9"/>
    </row>
    <row r="32" spans="2:5" ht="41.4" x14ac:dyDescent="0.25">
      <c r="B32" s="13">
        <v>5</v>
      </c>
      <c r="C32" s="13" t="s">
        <v>465</v>
      </c>
      <c r="D32" s="2" t="s">
        <v>1066</v>
      </c>
      <c r="E32" s="9"/>
    </row>
    <row r="34" spans="2:5" ht="14.4" thickBot="1" x14ac:dyDescent="0.3">
      <c r="B34" s="11"/>
      <c r="C34" s="11"/>
      <c r="D34" s="11"/>
    </row>
    <row r="36" spans="2:5" ht="43.65" customHeight="1" x14ac:dyDescent="0.25">
      <c r="B36" s="14" t="s">
        <v>75</v>
      </c>
      <c r="C36" s="13">
        <f>VLOOKUP(B36,Sc.InputSelect!B4:C33,2,FALSE)</f>
        <v>0</v>
      </c>
      <c r="D36" s="2" t="str">
        <f>_xlfn.IFNA(VLOOKUP(CONCATENATE(B36,".",C36),List.SurveyLevels!$B$4:$D$153,3,FALSE),"")</f>
        <v/>
      </c>
    </row>
    <row r="38" spans="2:5" ht="27.6" x14ac:dyDescent="0.25">
      <c r="B38" s="15" t="s">
        <v>428</v>
      </c>
      <c r="C38" s="15" t="s">
        <v>1063</v>
      </c>
      <c r="D38" s="15" t="s">
        <v>1064</v>
      </c>
    </row>
    <row r="39" spans="2:5" ht="27.6" x14ac:dyDescent="0.25">
      <c r="B39" s="13">
        <v>1</v>
      </c>
      <c r="C39" s="13" t="s">
        <v>467</v>
      </c>
      <c r="D39" s="2" t="s">
        <v>468</v>
      </c>
      <c r="E39" s="9"/>
    </row>
    <row r="40" spans="2:5" ht="27.6" x14ac:dyDescent="0.25">
      <c r="B40" s="13">
        <v>1</v>
      </c>
      <c r="C40" s="13" t="s">
        <v>469</v>
      </c>
      <c r="D40" s="2" t="s">
        <v>470</v>
      </c>
      <c r="E40" s="9"/>
    </row>
    <row r="41" spans="2:5" ht="30" customHeight="1" x14ac:dyDescent="0.25">
      <c r="B41" s="13">
        <v>2</v>
      </c>
      <c r="C41" s="13" t="s">
        <v>471</v>
      </c>
      <c r="D41" s="2" t="s">
        <v>1067</v>
      </c>
      <c r="E41" s="9"/>
    </row>
    <row r="42" spans="2:5" ht="24.6" customHeight="1" x14ac:dyDescent="0.25">
      <c r="B42" s="13">
        <v>2</v>
      </c>
      <c r="C42" s="13" t="s">
        <v>473</v>
      </c>
      <c r="D42" s="2" t="s">
        <v>474</v>
      </c>
      <c r="E42" s="9"/>
    </row>
    <row r="43" spans="2:5" ht="25.65" customHeight="1" x14ac:dyDescent="0.25">
      <c r="B43" s="13">
        <v>3</v>
      </c>
      <c r="C43" s="13" t="s">
        <v>475</v>
      </c>
      <c r="D43" s="2" t="s">
        <v>1068</v>
      </c>
      <c r="E43" s="9"/>
    </row>
    <row r="44" spans="2:5" ht="27.6" x14ac:dyDescent="0.25">
      <c r="B44" s="13">
        <v>3</v>
      </c>
      <c r="C44" s="13" t="s">
        <v>477</v>
      </c>
      <c r="D44" s="2" t="s">
        <v>478</v>
      </c>
      <c r="E44" s="9"/>
    </row>
    <row r="45" spans="2:5" ht="27.6" x14ac:dyDescent="0.25">
      <c r="B45" s="13">
        <v>3</v>
      </c>
      <c r="C45" s="13" t="s">
        <v>479</v>
      </c>
      <c r="D45" s="2" t="s">
        <v>480</v>
      </c>
      <c r="E45" s="9"/>
    </row>
    <row r="46" spans="2:5" ht="27.6" x14ac:dyDescent="0.25">
      <c r="B46" s="13">
        <v>4</v>
      </c>
      <c r="C46" s="13" t="s">
        <v>481</v>
      </c>
      <c r="D46" s="2" t="s">
        <v>482</v>
      </c>
      <c r="E46" s="9"/>
    </row>
    <row r="47" spans="2:5" ht="27.6" x14ac:dyDescent="0.25">
      <c r="B47" s="13">
        <v>4</v>
      </c>
      <c r="C47" s="13" t="s">
        <v>483</v>
      </c>
      <c r="D47" s="2" t="s">
        <v>484</v>
      </c>
      <c r="E47" s="9"/>
    </row>
    <row r="48" spans="2:5" ht="27.6" x14ac:dyDescent="0.25">
      <c r="B48" s="13">
        <v>5</v>
      </c>
      <c r="C48" s="13" t="s">
        <v>485</v>
      </c>
      <c r="D48" s="2" t="s">
        <v>486</v>
      </c>
      <c r="E48" s="9"/>
    </row>
    <row r="50" spans="2:4" ht="14.4" thickBot="1" x14ac:dyDescent="0.3">
      <c r="B50" s="11"/>
      <c r="C50" s="11"/>
      <c r="D50" s="11"/>
    </row>
    <row r="52" spans="2:4" ht="22.65" customHeight="1" x14ac:dyDescent="0.25">
      <c r="D52" s="56" t="s">
        <v>82</v>
      </c>
    </row>
  </sheetData>
  <sheetProtection sheet="1" objects="1" scenarios="1"/>
  <mergeCells count="3">
    <mergeCell ref="A1:F1"/>
    <mergeCell ref="B3:D4"/>
    <mergeCell ref="G6:I7"/>
  </mergeCells>
  <conditionalFormatting sqref="D2 D5:D49 D53:D1048576">
    <cfRule type="expression" dxfId="332" priority="40">
      <formula>#REF!="TRUE"</formula>
    </cfRule>
  </conditionalFormatting>
  <conditionalFormatting sqref="A1 G1:XFD1 A3:B3 A4 E3:XFD4 O6:XFD8 J11:XFD11 A2:XFD2 A5:XFD5 A6:F9 F11 F12:XFD16 F10:XFD10 A10:E16 A17:XFD49 A53:XFD1048576 A50:A52 E50:XFD52 L9:XFD9">
    <cfRule type="cellIs" dxfId="331" priority="35" operator="equal">
      <formula>5</formula>
    </cfRule>
    <cfRule type="cellIs" dxfId="330" priority="36" operator="equal">
      <formula>4</formula>
    </cfRule>
    <cfRule type="cellIs" dxfId="329" priority="37" operator="equal">
      <formula>3</formula>
    </cfRule>
    <cfRule type="cellIs" dxfId="328" priority="38" operator="equal">
      <formula>2</formula>
    </cfRule>
    <cfRule type="cellIs" dxfId="327" priority="39" operator="equal">
      <formula>1</formula>
    </cfRule>
  </conditionalFormatting>
  <conditionalFormatting sqref="D51:D52">
    <cfRule type="expression" dxfId="326" priority="7">
      <formula>#REF!="TRUE"</formula>
    </cfRule>
  </conditionalFormatting>
  <conditionalFormatting sqref="B50:D52">
    <cfRule type="cellIs" dxfId="325" priority="2" operator="equal">
      <formula>5</formula>
    </cfRule>
    <cfRule type="cellIs" dxfId="324" priority="3" operator="equal">
      <formula>4</formula>
    </cfRule>
    <cfRule type="cellIs" dxfId="323" priority="4" operator="equal">
      <formula>3</formula>
    </cfRule>
    <cfRule type="cellIs" dxfId="322" priority="5" operator="equal">
      <formula>2</formula>
    </cfRule>
    <cfRule type="cellIs" dxfId="321" priority="6" operator="equal">
      <formula>1</formula>
    </cfRule>
  </conditionalFormatting>
  <conditionalFormatting sqref="D50">
    <cfRule type="expression" dxfId="320" priority="1">
      <formula>#REF!="TRUE"</formula>
    </cfRule>
  </conditionalFormatting>
  <dataValidations count="6">
    <dataValidation allowBlank="1" showInputMessage="1" showErrorMessage="1" promptTitle="Question number" prompt="Question number" sqref="B6" xr:uid="{33EF04FD-4895-40EE-A56E-33CF5CF4348A}"/>
    <dataValidation allowBlank="1" showInputMessage="1" showErrorMessage="1" promptTitle="Input value" prompt="Readiness level selected in Step 1" sqref="C6" xr:uid="{4B24F880-C1FF-4900-A53F-52B86C2DF822}"/>
    <dataValidation allowBlank="1" showInputMessage="1" showErrorMessage="1" promptTitle="Selected response" prompt="The response selected in Step 1" sqref="D6" xr:uid="{D58B99CD-149D-48C2-B941-CCD917F95B91}"/>
    <dataValidation allowBlank="1" showInputMessage="1" showErrorMessage="1" promptTitle="Interventions and activities" prompt="Interventions and activities which may be undertaken in support of the laboratory system." sqref="D9:D16" xr:uid="{AFBE0A7F-156E-4D80-BBE3-6FF8FE5AC41C}"/>
    <dataValidation allowBlank="1" showInputMessage="1" showErrorMessage="1" promptTitle="Identification number" prompt="This number identifies the question, level, and activity" sqref="C9:C16" xr:uid="{BC39CFA1-0534-4113-9C28-BECD1C874F01}"/>
    <dataValidation allowBlank="1" showInputMessage="1" showErrorMessage="1" promptTitle="Corresponding level" prompt="The level which the intervention or activity closely corresponds to. " sqref="B9:B16" xr:uid="{F46769EB-E577-4CA5-B458-BDEC98217604}"/>
  </dataValidations>
  <hyperlinks>
    <hyperlink ref="D52" location="R.B!B3" display="Continue to the next topic →" xr:uid="{F70FE104-2EAD-4B20-AC14-95FEF9AE13CF}"/>
  </hyperlink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4033" r:id="rId4" name="Check Box 1">
              <controlPr defaultSize="0" autoFill="0" autoLine="0" autoPict="0">
                <anchor moveWithCells="1">
                  <from>
                    <xdr:col>4</xdr:col>
                    <xdr:colOff>38100</xdr:colOff>
                    <xdr:row>8</xdr:row>
                    <xdr:rowOff>91440</xdr:rowOff>
                  </from>
                  <to>
                    <xdr:col>4</xdr:col>
                    <xdr:colOff>556260</xdr:colOff>
                    <xdr:row>8</xdr:row>
                    <xdr:rowOff>320040</xdr:rowOff>
                  </to>
                </anchor>
              </controlPr>
            </control>
          </mc:Choice>
        </mc:AlternateContent>
        <mc:AlternateContent xmlns:mc="http://schemas.openxmlformats.org/markup-compatibility/2006">
          <mc:Choice Requires="x14">
            <control shapeId="44034" r:id="rId5" name="Check Box 2">
              <controlPr defaultSize="0" autoFill="0" autoLine="0" autoPict="0">
                <anchor moveWithCells="1">
                  <from>
                    <xdr:col>4</xdr:col>
                    <xdr:colOff>38100</xdr:colOff>
                    <xdr:row>9</xdr:row>
                    <xdr:rowOff>91440</xdr:rowOff>
                  </from>
                  <to>
                    <xdr:col>4</xdr:col>
                    <xdr:colOff>556260</xdr:colOff>
                    <xdr:row>9</xdr:row>
                    <xdr:rowOff>320040</xdr:rowOff>
                  </to>
                </anchor>
              </controlPr>
            </control>
          </mc:Choice>
        </mc:AlternateContent>
        <mc:AlternateContent xmlns:mc="http://schemas.openxmlformats.org/markup-compatibility/2006">
          <mc:Choice Requires="x14">
            <control shapeId="44035" r:id="rId6" name="Check Box 3">
              <controlPr defaultSize="0" autoFill="0" autoLine="0" autoPict="0">
                <anchor moveWithCells="1">
                  <from>
                    <xdr:col>4</xdr:col>
                    <xdr:colOff>38100</xdr:colOff>
                    <xdr:row>10</xdr:row>
                    <xdr:rowOff>91440</xdr:rowOff>
                  </from>
                  <to>
                    <xdr:col>4</xdr:col>
                    <xdr:colOff>556260</xdr:colOff>
                    <xdr:row>10</xdr:row>
                    <xdr:rowOff>320040</xdr:rowOff>
                  </to>
                </anchor>
              </controlPr>
            </control>
          </mc:Choice>
        </mc:AlternateContent>
        <mc:AlternateContent xmlns:mc="http://schemas.openxmlformats.org/markup-compatibility/2006">
          <mc:Choice Requires="x14">
            <control shapeId="44036" r:id="rId7" name="Check Box 4">
              <controlPr defaultSize="0" autoFill="0" autoLine="0" autoPict="0">
                <anchor moveWithCells="1">
                  <from>
                    <xdr:col>4</xdr:col>
                    <xdr:colOff>38100</xdr:colOff>
                    <xdr:row>11</xdr:row>
                    <xdr:rowOff>91440</xdr:rowOff>
                  </from>
                  <to>
                    <xdr:col>4</xdr:col>
                    <xdr:colOff>556260</xdr:colOff>
                    <xdr:row>11</xdr:row>
                    <xdr:rowOff>320040</xdr:rowOff>
                  </to>
                </anchor>
              </controlPr>
            </control>
          </mc:Choice>
        </mc:AlternateContent>
        <mc:AlternateContent xmlns:mc="http://schemas.openxmlformats.org/markup-compatibility/2006">
          <mc:Choice Requires="x14">
            <control shapeId="44037" r:id="rId8" name="Check Box 5">
              <controlPr defaultSize="0" autoFill="0" autoLine="0" autoPict="0">
                <anchor moveWithCells="1">
                  <from>
                    <xdr:col>4</xdr:col>
                    <xdr:colOff>38100</xdr:colOff>
                    <xdr:row>12</xdr:row>
                    <xdr:rowOff>91440</xdr:rowOff>
                  </from>
                  <to>
                    <xdr:col>4</xdr:col>
                    <xdr:colOff>556260</xdr:colOff>
                    <xdr:row>12</xdr:row>
                    <xdr:rowOff>320040</xdr:rowOff>
                  </to>
                </anchor>
              </controlPr>
            </control>
          </mc:Choice>
        </mc:AlternateContent>
        <mc:AlternateContent xmlns:mc="http://schemas.openxmlformats.org/markup-compatibility/2006">
          <mc:Choice Requires="x14">
            <control shapeId="44038" r:id="rId9" name="Check Box 6">
              <controlPr defaultSize="0" autoFill="0" autoLine="0" autoPict="0">
                <anchor moveWithCells="1">
                  <from>
                    <xdr:col>4</xdr:col>
                    <xdr:colOff>38100</xdr:colOff>
                    <xdr:row>13</xdr:row>
                    <xdr:rowOff>91440</xdr:rowOff>
                  </from>
                  <to>
                    <xdr:col>4</xdr:col>
                    <xdr:colOff>556260</xdr:colOff>
                    <xdr:row>13</xdr:row>
                    <xdr:rowOff>320040</xdr:rowOff>
                  </to>
                </anchor>
              </controlPr>
            </control>
          </mc:Choice>
        </mc:AlternateContent>
        <mc:AlternateContent xmlns:mc="http://schemas.openxmlformats.org/markup-compatibility/2006">
          <mc:Choice Requires="x14">
            <control shapeId="44039" r:id="rId10" name="Check Box 7">
              <controlPr defaultSize="0" autoFill="0" autoLine="0" autoPict="0">
                <anchor moveWithCells="1">
                  <from>
                    <xdr:col>4</xdr:col>
                    <xdr:colOff>38100</xdr:colOff>
                    <xdr:row>14</xdr:row>
                    <xdr:rowOff>91440</xdr:rowOff>
                  </from>
                  <to>
                    <xdr:col>4</xdr:col>
                    <xdr:colOff>556260</xdr:colOff>
                    <xdr:row>15</xdr:row>
                    <xdr:rowOff>15240</xdr:rowOff>
                  </to>
                </anchor>
              </controlPr>
            </control>
          </mc:Choice>
        </mc:AlternateContent>
        <mc:AlternateContent xmlns:mc="http://schemas.openxmlformats.org/markup-compatibility/2006">
          <mc:Choice Requires="x14">
            <control shapeId="44040" r:id="rId11" name="Check Box 8">
              <controlPr defaultSize="0" autoFill="0" autoLine="0" autoPict="0">
                <anchor moveWithCells="1">
                  <from>
                    <xdr:col>4</xdr:col>
                    <xdr:colOff>38100</xdr:colOff>
                    <xdr:row>15</xdr:row>
                    <xdr:rowOff>91440</xdr:rowOff>
                  </from>
                  <to>
                    <xdr:col>4</xdr:col>
                    <xdr:colOff>556260</xdr:colOff>
                    <xdr:row>16</xdr:row>
                    <xdr:rowOff>0</xdr:rowOff>
                  </to>
                </anchor>
              </controlPr>
            </control>
          </mc:Choice>
        </mc:AlternateContent>
        <mc:AlternateContent xmlns:mc="http://schemas.openxmlformats.org/markup-compatibility/2006">
          <mc:Choice Requires="x14">
            <control shapeId="44041" r:id="rId12" name="Check Box 9">
              <controlPr defaultSize="0" autoFill="0" autoLine="0" autoPict="0">
                <anchor moveWithCells="1">
                  <from>
                    <xdr:col>4</xdr:col>
                    <xdr:colOff>60960</xdr:colOff>
                    <xdr:row>22</xdr:row>
                    <xdr:rowOff>53340</xdr:rowOff>
                  </from>
                  <to>
                    <xdr:col>4</xdr:col>
                    <xdr:colOff>624840</xdr:colOff>
                    <xdr:row>22</xdr:row>
                    <xdr:rowOff>304800</xdr:rowOff>
                  </to>
                </anchor>
              </controlPr>
            </control>
          </mc:Choice>
        </mc:AlternateContent>
        <mc:AlternateContent xmlns:mc="http://schemas.openxmlformats.org/markup-compatibility/2006">
          <mc:Choice Requires="x14">
            <control shapeId="44042" r:id="rId13" name="Check Box 10">
              <controlPr defaultSize="0" autoFill="0" autoLine="0" autoPict="0">
                <anchor moveWithCells="1">
                  <from>
                    <xdr:col>4</xdr:col>
                    <xdr:colOff>60960</xdr:colOff>
                    <xdr:row>23</xdr:row>
                    <xdr:rowOff>53340</xdr:rowOff>
                  </from>
                  <to>
                    <xdr:col>4</xdr:col>
                    <xdr:colOff>624840</xdr:colOff>
                    <xdr:row>23</xdr:row>
                    <xdr:rowOff>304800</xdr:rowOff>
                  </to>
                </anchor>
              </controlPr>
            </control>
          </mc:Choice>
        </mc:AlternateContent>
        <mc:AlternateContent xmlns:mc="http://schemas.openxmlformats.org/markup-compatibility/2006">
          <mc:Choice Requires="x14">
            <control shapeId="44043" r:id="rId14" name="Check Box 11">
              <controlPr defaultSize="0" autoFill="0" autoLine="0" autoPict="0">
                <anchor moveWithCells="1">
                  <from>
                    <xdr:col>4</xdr:col>
                    <xdr:colOff>60960</xdr:colOff>
                    <xdr:row>24</xdr:row>
                    <xdr:rowOff>53340</xdr:rowOff>
                  </from>
                  <to>
                    <xdr:col>4</xdr:col>
                    <xdr:colOff>624840</xdr:colOff>
                    <xdr:row>24</xdr:row>
                    <xdr:rowOff>304800</xdr:rowOff>
                  </to>
                </anchor>
              </controlPr>
            </control>
          </mc:Choice>
        </mc:AlternateContent>
        <mc:AlternateContent xmlns:mc="http://schemas.openxmlformats.org/markup-compatibility/2006">
          <mc:Choice Requires="x14">
            <control shapeId="44044" r:id="rId15" name="Check Box 12">
              <controlPr defaultSize="0" autoFill="0" autoLine="0" autoPict="0">
                <anchor moveWithCells="1">
                  <from>
                    <xdr:col>4</xdr:col>
                    <xdr:colOff>60960</xdr:colOff>
                    <xdr:row>25</xdr:row>
                    <xdr:rowOff>53340</xdr:rowOff>
                  </from>
                  <to>
                    <xdr:col>4</xdr:col>
                    <xdr:colOff>624840</xdr:colOff>
                    <xdr:row>25</xdr:row>
                    <xdr:rowOff>304800</xdr:rowOff>
                  </to>
                </anchor>
              </controlPr>
            </control>
          </mc:Choice>
        </mc:AlternateContent>
        <mc:AlternateContent xmlns:mc="http://schemas.openxmlformats.org/markup-compatibility/2006">
          <mc:Choice Requires="x14">
            <control shapeId="44045" r:id="rId16" name="Check Box 13">
              <controlPr defaultSize="0" autoFill="0" autoLine="0" autoPict="0">
                <anchor moveWithCells="1">
                  <from>
                    <xdr:col>4</xdr:col>
                    <xdr:colOff>60960</xdr:colOff>
                    <xdr:row>26</xdr:row>
                    <xdr:rowOff>53340</xdr:rowOff>
                  </from>
                  <to>
                    <xdr:col>4</xdr:col>
                    <xdr:colOff>624840</xdr:colOff>
                    <xdr:row>27</xdr:row>
                    <xdr:rowOff>15240</xdr:rowOff>
                  </to>
                </anchor>
              </controlPr>
            </control>
          </mc:Choice>
        </mc:AlternateContent>
        <mc:AlternateContent xmlns:mc="http://schemas.openxmlformats.org/markup-compatibility/2006">
          <mc:Choice Requires="x14">
            <control shapeId="44046" r:id="rId17" name="Check Box 14">
              <controlPr defaultSize="0" autoFill="0" autoLine="0" autoPict="0">
                <anchor moveWithCells="1">
                  <from>
                    <xdr:col>4</xdr:col>
                    <xdr:colOff>60960</xdr:colOff>
                    <xdr:row>27</xdr:row>
                    <xdr:rowOff>53340</xdr:rowOff>
                  </from>
                  <to>
                    <xdr:col>4</xdr:col>
                    <xdr:colOff>624840</xdr:colOff>
                    <xdr:row>27</xdr:row>
                    <xdr:rowOff>304800</xdr:rowOff>
                  </to>
                </anchor>
              </controlPr>
            </control>
          </mc:Choice>
        </mc:AlternateContent>
        <mc:AlternateContent xmlns:mc="http://schemas.openxmlformats.org/markup-compatibility/2006">
          <mc:Choice Requires="x14">
            <control shapeId="44047" r:id="rId18" name="Check Box 15">
              <controlPr defaultSize="0" autoFill="0" autoLine="0" autoPict="0">
                <anchor moveWithCells="1">
                  <from>
                    <xdr:col>4</xdr:col>
                    <xdr:colOff>60960</xdr:colOff>
                    <xdr:row>28</xdr:row>
                    <xdr:rowOff>53340</xdr:rowOff>
                  </from>
                  <to>
                    <xdr:col>4</xdr:col>
                    <xdr:colOff>624840</xdr:colOff>
                    <xdr:row>28</xdr:row>
                    <xdr:rowOff>304800</xdr:rowOff>
                  </to>
                </anchor>
              </controlPr>
            </control>
          </mc:Choice>
        </mc:AlternateContent>
        <mc:AlternateContent xmlns:mc="http://schemas.openxmlformats.org/markup-compatibility/2006">
          <mc:Choice Requires="x14">
            <control shapeId="44048" r:id="rId19" name="Check Box 16">
              <controlPr defaultSize="0" autoFill="0" autoLine="0" autoPict="0">
                <anchor moveWithCells="1">
                  <from>
                    <xdr:col>4</xdr:col>
                    <xdr:colOff>60960</xdr:colOff>
                    <xdr:row>29</xdr:row>
                    <xdr:rowOff>53340</xdr:rowOff>
                  </from>
                  <to>
                    <xdr:col>4</xdr:col>
                    <xdr:colOff>624840</xdr:colOff>
                    <xdr:row>29</xdr:row>
                    <xdr:rowOff>304800</xdr:rowOff>
                  </to>
                </anchor>
              </controlPr>
            </control>
          </mc:Choice>
        </mc:AlternateContent>
        <mc:AlternateContent xmlns:mc="http://schemas.openxmlformats.org/markup-compatibility/2006">
          <mc:Choice Requires="x14">
            <control shapeId="44049" r:id="rId20" name="Check Box 17">
              <controlPr defaultSize="0" autoFill="0" autoLine="0" autoPict="0">
                <anchor moveWithCells="1">
                  <from>
                    <xdr:col>4</xdr:col>
                    <xdr:colOff>60960</xdr:colOff>
                    <xdr:row>30</xdr:row>
                    <xdr:rowOff>53340</xdr:rowOff>
                  </from>
                  <to>
                    <xdr:col>4</xdr:col>
                    <xdr:colOff>624840</xdr:colOff>
                    <xdr:row>31</xdr:row>
                    <xdr:rowOff>15240</xdr:rowOff>
                  </to>
                </anchor>
              </controlPr>
            </control>
          </mc:Choice>
        </mc:AlternateContent>
        <mc:AlternateContent xmlns:mc="http://schemas.openxmlformats.org/markup-compatibility/2006">
          <mc:Choice Requires="x14">
            <control shapeId="44050" r:id="rId21" name="Check Box 18">
              <controlPr defaultSize="0" autoFill="0" autoLine="0" autoPict="0">
                <anchor moveWithCells="1">
                  <from>
                    <xdr:col>4</xdr:col>
                    <xdr:colOff>60960</xdr:colOff>
                    <xdr:row>31</xdr:row>
                    <xdr:rowOff>53340</xdr:rowOff>
                  </from>
                  <to>
                    <xdr:col>4</xdr:col>
                    <xdr:colOff>624840</xdr:colOff>
                    <xdr:row>31</xdr:row>
                    <xdr:rowOff>510540</xdr:rowOff>
                  </to>
                </anchor>
              </controlPr>
            </control>
          </mc:Choice>
        </mc:AlternateContent>
        <mc:AlternateContent xmlns:mc="http://schemas.openxmlformats.org/markup-compatibility/2006">
          <mc:Choice Requires="x14">
            <control shapeId="44051" r:id="rId22" name="Check Box 19">
              <controlPr defaultSize="0" autoFill="0" autoLine="0" autoPict="0">
                <anchor moveWithCells="1">
                  <from>
                    <xdr:col>4</xdr:col>
                    <xdr:colOff>38100</xdr:colOff>
                    <xdr:row>38</xdr:row>
                    <xdr:rowOff>91440</xdr:rowOff>
                  </from>
                  <to>
                    <xdr:col>4</xdr:col>
                    <xdr:colOff>556260</xdr:colOff>
                    <xdr:row>38</xdr:row>
                    <xdr:rowOff>320040</xdr:rowOff>
                  </to>
                </anchor>
              </controlPr>
            </control>
          </mc:Choice>
        </mc:AlternateContent>
        <mc:AlternateContent xmlns:mc="http://schemas.openxmlformats.org/markup-compatibility/2006">
          <mc:Choice Requires="x14">
            <control shapeId="44052" r:id="rId23" name="Check Box 20">
              <controlPr defaultSize="0" autoFill="0" autoLine="0" autoPict="0">
                <anchor moveWithCells="1">
                  <from>
                    <xdr:col>4</xdr:col>
                    <xdr:colOff>38100</xdr:colOff>
                    <xdr:row>39</xdr:row>
                    <xdr:rowOff>60960</xdr:rowOff>
                  </from>
                  <to>
                    <xdr:col>4</xdr:col>
                    <xdr:colOff>556260</xdr:colOff>
                    <xdr:row>40</xdr:row>
                    <xdr:rowOff>0</xdr:rowOff>
                  </to>
                </anchor>
              </controlPr>
            </control>
          </mc:Choice>
        </mc:AlternateContent>
        <mc:AlternateContent xmlns:mc="http://schemas.openxmlformats.org/markup-compatibility/2006">
          <mc:Choice Requires="x14">
            <control shapeId="44053" r:id="rId24" name="Check Box 21">
              <controlPr defaultSize="0" autoFill="0" autoLine="0" autoPict="0">
                <anchor moveWithCells="1">
                  <from>
                    <xdr:col>4</xdr:col>
                    <xdr:colOff>38100</xdr:colOff>
                    <xdr:row>40</xdr:row>
                    <xdr:rowOff>53340</xdr:rowOff>
                  </from>
                  <to>
                    <xdr:col>4</xdr:col>
                    <xdr:colOff>556260</xdr:colOff>
                    <xdr:row>40</xdr:row>
                    <xdr:rowOff>358140</xdr:rowOff>
                  </to>
                </anchor>
              </controlPr>
            </control>
          </mc:Choice>
        </mc:AlternateContent>
        <mc:AlternateContent xmlns:mc="http://schemas.openxmlformats.org/markup-compatibility/2006">
          <mc:Choice Requires="x14">
            <control shapeId="44054" r:id="rId25" name="Check Box 22">
              <controlPr defaultSize="0" autoFill="0" autoLine="0" autoPict="0">
                <anchor moveWithCells="1">
                  <from>
                    <xdr:col>4</xdr:col>
                    <xdr:colOff>38100</xdr:colOff>
                    <xdr:row>41</xdr:row>
                    <xdr:rowOff>38100</xdr:rowOff>
                  </from>
                  <to>
                    <xdr:col>4</xdr:col>
                    <xdr:colOff>556260</xdr:colOff>
                    <xdr:row>42</xdr:row>
                    <xdr:rowOff>0</xdr:rowOff>
                  </to>
                </anchor>
              </controlPr>
            </control>
          </mc:Choice>
        </mc:AlternateContent>
        <mc:AlternateContent xmlns:mc="http://schemas.openxmlformats.org/markup-compatibility/2006">
          <mc:Choice Requires="x14">
            <control shapeId="44055" r:id="rId26" name="Check Box 23">
              <controlPr defaultSize="0" autoFill="0" autoLine="0" autoPict="0">
                <anchor moveWithCells="1">
                  <from>
                    <xdr:col>4</xdr:col>
                    <xdr:colOff>38100</xdr:colOff>
                    <xdr:row>42</xdr:row>
                    <xdr:rowOff>15240</xdr:rowOff>
                  </from>
                  <to>
                    <xdr:col>4</xdr:col>
                    <xdr:colOff>556260</xdr:colOff>
                    <xdr:row>42</xdr:row>
                    <xdr:rowOff>320040</xdr:rowOff>
                  </to>
                </anchor>
              </controlPr>
            </control>
          </mc:Choice>
        </mc:AlternateContent>
        <mc:AlternateContent xmlns:mc="http://schemas.openxmlformats.org/markup-compatibility/2006">
          <mc:Choice Requires="x14">
            <control shapeId="44056" r:id="rId27" name="Check Box 24">
              <controlPr defaultSize="0" autoFill="0" autoLine="0" autoPict="0">
                <anchor moveWithCells="1">
                  <from>
                    <xdr:col>4</xdr:col>
                    <xdr:colOff>38100</xdr:colOff>
                    <xdr:row>43</xdr:row>
                    <xdr:rowOff>38100</xdr:rowOff>
                  </from>
                  <to>
                    <xdr:col>4</xdr:col>
                    <xdr:colOff>556260</xdr:colOff>
                    <xdr:row>43</xdr:row>
                    <xdr:rowOff>320040</xdr:rowOff>
                  </to>
                </anchor>
              </controlPr>
            </control>
          </mc:Choice>
        </mc:AlternateContent>
        <mc:AlternateContent xmlns:mc="http://schemas.openxmlformats.org/markup-compatibility/2006">
          <mc:Choice Requires="x14">
            <control shapeId="44057" r:id="rId28" name="Check Box 25">
              <controlPr defaultSize="0" autoFill="0" autoLine="0" autoPict="0">
                <anchor moveWithCells="1">
                  <from>
                    <xdr:col>4</xdr:col>
                    <xdr:colOff>38100</xdr:colOff>
                    <xdr:row>44</xdr:row>
                    <xdr:rowOff>60960</xdr:rowOff>
                  </from>
                  <to>
                    <xdr:col>4</xdr:col>
                    <xdr:colOff>556260</xdr:colOff>
                    <xdr:row>45</xdr:row>
                    <xdr:rowOff>0</xdr:rowOff>
                  </to>
                </anchor>
              </controlPr>
            </control>
          </mc:Choice>
        </mc:AlternateContent>
        <mc:AlternateContent xmlns:mc="http://schemas.openxmlformats.org/markup-compatibility/2006">
          <mc:Choice Requires="x14">
            <control shapeId="44058" r:id="rId29" name="Check Box 26">
              <controlPr defaultSize="0" autoFill="0" autoLine="0" autoPict="0">
                <anchor moveWithCells="1">
                  <from>
                    <xdr:col>4</xdr:col>
                    <xdr:colOff>38100</xdr:colOff>
                    <xdr:row>45</xdr:row>
                    <xdr:rowOff>22860</xdr:rowOff>
                  </from>
                  <to>
                    <xdr:col>4</xdr:col>
                    <xdr:colOff>556260</xdr:colOff>
                    <xdr:row>45</xdr:row>
                    <xdr:rowOff>320040</xdr:rowOff>
                  </to>
                </anchor>
              </controlPr>
            </control>
          </mc:Choice>
        </mc:AlternateContent>
        <mc:AlternateContent xmlns:mc="http://schemas.openxmlformats.org/markup-compatibility/2006">
          <mc:Choice Requires="x14">
            <control shapeId="44059" r:id="rId30" name="Check Box 27">
              <controlPr defaultSize="0" autoFill="0" autoLine="0" autoPict="0">
                <anchor moveWithCells="1">
                  <from>
                    <xdr:col>4</xdr:col>
                    <xdr:colOff>38100</xdr:colOff>
                    <xdr:row>46</xdr:row>
                    <xdr:rowOff>38100</xdr:rowOff>
                  </from>
                  <to>
                    <xdr:col>4</xdr:col>
                    <xdr:colOff>556260</xdr:colOff>
                    <xdr:row>46</xdr:row>
                    <xdr:rowOff>320040</xdr:rowOff>
                  </to>
                </anchor>
              </controlPr>
            </control>
          </mc:Choice>
        </mc:AlternateContent>
        <mc:AlternateContent xmlns:mc="http://schemas.openxmlformats.org/markup-compatibility/2006">
          <mc:Choice Requires="x14">
            <control shapeId="44060" r:id="rId31" name="Check Box 28">
              <controlPr defaultSize="0" autoFill="0" autoLine="0" autoPict="0">
                <anchor moveWithCells="1">
                  <from>
                    <xdr:col>4</xdr:col>
                    <xdr:colOff>38100</xdr:colOff>
                    <xdr:row>47</xdr:row>
                    <xdr:rowOff>38100</xdr:rowOff>
                  </from>
                  <to>
                    <xdr:col>4</xdr:col>
                    <xdr:colOff>556260</xdr:colOff>
                    <xdr:row>47</xdr:row>
                    <xdr:rowOff>320040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0AC142-6581-4E16-9929-35570CCC8F81}">
  <sheetPr codeName="Sheet14">
    <tabColor rgb="FF92D050"/>
  </sheetPr>
  <dimension ref="A1:F22"/>
  <sheetViews>
    <sheetView showGridLines="0" zoomScaleNormal="100" workbookViewId="0">
      <pane ySplit="1" topLeftCell="A2" activePane="bottomLeft" state="frozen"/>
      <selection activeCell="C32" sqref="C32"/>
      <selection pane="bottomLeft" activeCell="B3" sqref="B3:D4"/>
    </sheetView>
  </sheetViews>
  <sheetFormatPr defaultColWidth="8.88671875" defaultRowHeight="13.8" x14ac:dyDescent="0.25"/>
  <cols>
    <col min="1" max="1" width="8.88671875" style="7"/>
    <col min="2" max="2" width="7.44140625" style="7" customWidth="1"/>
    <col min="3" max="3" width="12.88671875" style="7" customWidth="1"/>
    <col min="4" max="4" width="74" style="7" customWidth="1"/>
    <col min="5" max="5" width="9.44140625" style="7" customWidth="1"/>
    <col min="6" max="16384" width="8.88671875" style="7"/>
  </cols>
  <sheetData>
    <row r="1" spans="1:6" ht="35.1" customHeight="1" x14ac:dyDescent="0.25">
      <c r="A1" s="119"/>
      <c r="B1" s="119"/>
      <c r="C1" s="119"/>
      <c r="D1" s="119"/>
      <c r="E1" s="119"/>
      <c r="F1" s="119"/>
    </row>
    <row r="2" spans="1:6" ht="17.399999999999999" customHeight="1" x14ac:dyDescent="0.25"/>
    <row r="3" spans="1:6" ht="17.399999999999999" customHeight="1" thickBot="1" x14ac:dyDescent="0.3">
      <c r="B3" s="167" t="s">
        <v>16</v>
      </c>
      <c r="C3" s="167"/>
      <c r="D3" s="167"/>
    </row>
    <row r="4" spans="1:6" ht="17.399999999999999" customHeight="1" thickBot="1" x14ac:dyDescent="0.3">
      <c r="B4" s="167"/>
      <c r="C4" s="167"/>
      <c r="D4" s="167"/>
    </row>
    <row r="6" spans="1:6" ht="43.65" customHeight="1" x14ac:dyDescent="0.25">
      <c r="B6" s="14" t="s">
        <v>84</v>
      </c>
      <c r="C6" s="13">
        <f>VLOOKUP(B6,Sc.InputSelect!B3:C33,2,FALSE)</f>
        <v>0</v>
      </c>
      <c r="D6" s="2" t="str">
        <f>_xlfn.IFNA(VLOOKUP(CONCATENATE(B6,".",C6),List.SurveyLevels!$B$4:$D$153,3,FALSE),"")</f>
        <v/>
      </c>
    </row>
    <row r="8" spans="1:6" ht="31.35" customHeight="1" x14ac:dyDescent="0.25">
      <c r="B8" s="15" t="s">
        <v>428</v>
      </c>
      <c r="C8" s="15" t="s">
        <v>1063</v>
      </c>
      <c r="D8" s="15" t="s">
        <v>1064</v>
      </c>
    </row>
    <row r="9" spans="1:6" ht="21" customHeight="1" x14ac:dyDescent="0.25">
      <c r="B9" s="13">
        <v>1</v>
      </c>
      <c r="C9" s="13" t="s">
        <v>487</v>
      </c>
      <c r="D9" s="2" t="s">
        <v>488</v>
      </c>
      <c r="E9" s="9"/>
    </row>
    <row r="10" spans="1:6" ht="27.6" x14ac:dyDescent="0.25">
      <c r="B10" s="13">
        <v>1</v>
      </c>
      <c r="C10" s="13" t="s">
        <v>489</v>
      </c>
      <c r="D10" s="2" t="s">
        <v>490</v>
      </c>
      <c r="E10" s="9"/>
    </row>
    <row r="11" spans="1:6" ht="24" customHeight="1" x14ac:dyDescent="0.25">
      <c r="B11" s="13">
        <v>1</v>
      </c>
      <c r="C11" s="13" t="s">
        <v>491</v>
      </c>
      <c r="D11" s="2" t="s">
        <v>492</v>
      </c>
      <c r="E11" s="9"/>
    </row>
    <row r="12" spans="1:6" ht="27.6" x14ac:dyDescent="0.25">
      <c r="B12" s="13">
        <v>2</v>
      </c>
      <c r="C12" s="13" t="s">
        <v>493</v>
      </c>
      <c r="D12" s="2" t="s">
        <v>494</v>
      </c>
      <c r="E12" s="9"/>
    </row>
    <row r="13" spans="1:6" ht="27.6" x14ac:dyDescent="0.25">
      <c r="B13" s="13">
        <v>2</v>
      </c>
      <c r="C13" s="13" t="s">
        <v>495</v>
      </c>
      <c r="D13" s="2" t="s">
        <v>496</v>
      </c>
      <c r="E13" s="9"/>
    </row>
    <row r="14" spans="1:6" ht="27.6" x14ac:dyDescent="0.25">
      <c r="B14" s="13">
        <v>2</v>
      </c>
      <c r="C14" s="13" t="s">
        <v>495</v>
      </c>
      <c r="D14" s="2" t="s">
        <v>497</v>
      </c>
      <c r="E14" s="9"/>
    </row>
    <row r="15" spans="1:6" ht="27.6" x14ac:dyDescent="0.25">
      <c r="B15" s="13">
        <v>3</v>
      </c>
      <c r="C15" s="13" t="s">
        <v>498</v>
      </c>
      <c r="D15" s="2" t="s">
        <v>1069</v>
      </c>
      <c r="E15" s="9"/>
    </row>
    <row r="16" spans="1:6" ht="27.6" x14ac:dyDescent="0.25">
      <c r="B16" s="13">
        <v>3</v>
      </c>
      <c r="C16" s="13" t="s">
        <v>500</v>
      </c>
      <c r="D16" s="2" t="s">
        <v>501</v>
      </c>
      <c r="E16" s="9"/>
    </row>
    <row r="17" spans="2:5" ht="27.6" x14ac:dyDescent="0.25">
      <c r="B17" s="13">
        <v>4</v>
      </c>
      <c r="C17" s="13" t="s">
        <v>502</v>
      </c>
      <c r="D17" s="2" t="s">
        <v>503</v>
      </c>
      <c r="E17" s="9"/>
    </row>
    <row r="18" spans="2:5" ht="27.6" x14ac:dyDescent="0.25">
      <c r="B18" s="13">
        <v>5</v>
      </c>
      <c r="C18" s="13" t="s">
        <v>504</v>
      </c>
      <c r="D18" s="2" t="s">
        <v>505</v>
      </c>
      <c r="E18" s="9"/>
    </row>
    <row r="20" spans="2:5" ht="14.4" thickBot="1" x14ac:dyDescent="0.3">
      <c r="B20" s="11"/>
      <c r="C20" s="11"/>
      <c r="D20" s="11"/>
    </row>
    <row r="22" spans="2:5" ht="22.65" customHeight="1" x14ac:dyDescent="0.25">
      <c r="D22" s="56" t="s">
        <v>82</v>
      </c>
    </row>
  </sheetData>
  <sheetProtection sheet="1" objects="1" scenarios="1"/>
  <mergeCells count="2">
    <mergeCell ref="A1:F1"/>
    <mergeCell ref="B3:D4"/>
  </mergeCells>
  <conditionalFormatting sqref="D2 D5:D18 D21 D23:D1048576">
    <cfRule type="expression" dxfId="319" priority="18">
      <formula>#REF!="TRUE"</formula>
    </cfRule>
  </conditionalFormatting>
  <conditionalFormatting sqref="A1 G1:XFD1 A3:B3 A4 E3:XFD4 A2:XFD2 A5:XFD21 A23:XFD1048576 A22:C22 E22:XFD22">
    <cfRule type="cellIs" dxfId="318" priority="13" operator="equal">
      <formula>5</formula>
    </cfRule>
    <cfRule type="cellIs" dxfId="317" priority="14" operator="equal">
      <formula>4</formula>
    </cfRule>
    <cfRule type="cellIs" dxfId="316" priority="15" operator="equal">
      <formula>3</formula>
    </cfRule>
    <cfRule type="cellIs" dxfId="315" priority="16" operator="equal">
      <formula>2</formula>
    </cfRule>
    <cfRule type="cellIs" dxfId="314" priority="17" operator="equal">
      <formula>1</formula>
    </cfRule>
  </conditionalFormatting>
  <conditionalFormatting sqref="D19:D20">
    <cfRule type="expression" dxfId="313" priority="12">
      <formula>#REF!="TRUE"</formula>
    </cfRule>
  </conditionalFormatting>
  <conditionalFormatting sqref="D22">
    <cfRule type="expression" dxfId="312" priority="6">
      <formula>#REF!="TRUE"</formula>
    </cfRule>
  </conditionalFormatting>
  <conditionalFormatting sqref="D22">
    <cfRule type="cellIs" dxfId="311" priority="1" operator="equal">
      <formula>5</formula>
    </cfRule>
    <cfRule type="cellIs" dxfId="310" priority="2" operator="equal">
      <formula>4</formula>
    </cfRule>
    <cfRule type="cellIs" dxfId="309" priority="3" operator="equal">
      <formula>3</formula>
    </cfRule>
    <cfRule type="cellIs" dxfId="308" priority="4" operator="equal">
      <formula>2</formula>
    </cfRule>
    <cfRule type="cellIs" dxfId="307" priority="5" operator="equal">
      <formula>1</formula>
    </cfRule>
  </conditionalFormatting>
  <hyperlinks>
    <hyperlink ref="D22" location="R.C!B3" display="Continue to the next topic →" xr:uid="{4B9C6F2C-2061-498E-AA2B-FCCA6C03724F}"/>
  </hyperlink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5057" r:id="rId4" name="Check Box 1">
              <controlPr defaultSize="0" autoFill="0" autoLine="0" autoPict="0">
                <anchor moveWithCells="1">
                  <from>
                    <xdr:col>4</xdr:col>
                    <xdr:colOff>38100</xdr:colOff>
                    <xdr:row>8</xdr:row>
                    <xdr:rowOff>53340</xdr:rowOff>
                  </from>
                  <to>
                    <xdr:col>4</xdr:col>
                    <xdr:colOff>571500</xdr:colOff>
                    <xdr:row>9</xdr:row>
                    <xdr:rowOff>0</xdr:rowOff>
                  </to>
                </anchor>
              </controlPr>
            </control>
          </mc:Choice>
        </mc:AlternateContent>
        <mc:AlternateContent xmlns:mc="http://schemas.openxmlformats.org/markup-compatibility/2006">
          <mc:Choice Requires="x14">
            <control shapeId="45058" r:id="rId5" name="Check Box 2">
              <controlPr defaultSize="0" autoFill="0" autoLine="0" autoPict="0">
                <anchor moveWithCells="1">
                  <from>
                    <xdr:col>4</xdr:col>
                    <xdr:colOff>38100</xdr:colOff>
                    <xdr:row>9</xdr:row>
                    <xdr:rowOff>53340</xdr:rowOff>
                  </from>
                  <to>
                    <xdr:col>4</xdr:col>
                    <xdr:colOff>571500</xdr:colOff>
                    <xdr:row>9</xdr:row>
                    <xdr:rowOff>342900</xdr:rowOff>
                  </to>
                </anchor>
              </controlPr>
            </control>
          </mc:Choice>
        </mc:AlternateContent>
        <mc:AlternateContent xmlns:mc="http://schemas.openxmlformats.org/markup-compatibility/2006">
          <mc:Choice Requires="x14">
            <control shapeId="45059" r:id="rId6" name="Check Box 3">
              <controlPr defaultSize="0" autoFill="0" autoLine="0" autoPict="0">
                <anchor moveWithCells="1">
                  <from>
                    <xdr:col>4</xdr:col>
                    <xdr:colOff>38100</xdr:colOff>
                    <xdr:row>10</xdr:row>
                    <xdr:rowOff>53340</xdr:rowOff>
                  </from>
                  <to>
                    <xdr:col>4</xdr:col>
                    <xdr:colOff>571500</xdr:colOff>
                    <xdr:row>10</xdr:row>
                    <xdr:rowOff>266700</xdr:rowOff>
                  </to>
                </anchor>
              </controlPr>
            </control>
          </mc:Choice>
        </mc:AlternateContent>
        <mc:AlternateContent xmlns:mc="http://schemas.openxmlformats.org/markup-compatibility/2006">
          <mc:Choice Requires="x14">
            <control shapeId="45060" r:id="rId7" name="Check Box 4">
              <controlPr defaultSize="0" autoFill="0" autoLine="0" autoPict="0">
                <anchor moveWithCells="1">
                  <from>
                    <xdr:col>4</xdr:col>
                    <xdr:colOff>38100</xdr:colOff>
                    <xdr:row>11</xdr:row>
                    <xdr:rowOff>53340</xdr:rowOff>
                  </from>
                  <to>
                    <xdr:col>4</xdr:col>
                    <xdr:colOff>571500</xdr:colOff>
                    <xdr:row>11</xdr:row>
                    <xdr:rowOff>327660</xdr:rowOff>
                  </to>
                </anchor>
              </controlPr>
            </control>
          </mc:Choice>
        </mc:AlternateContent>
        <mc:AlternateContent xmlns:mc="http://schemas.openxmlformats.org/markup-compatibility/2006">
          <mc:Choice Requires="x14">
            <control shapeId="45061" r:id="rId8" name="Check Box 5">
              <controlPr defaultSize="0" autoFill="0" autoLine="0" autoPict="0">
                <anchor moveWithCells="1">
                  <from>
                    <xdr:col>4</xdr:col>
                    <xdr:colOff>38100</xdr:colOff>
                    <xdr:row>12</xdr:row>
                    <xdr:rowOff>53340</xdr:rowOff>
                  </from>
                  <to>
                    <xdr:col>4</xdr:col>
                    <xdr:colOff>571500</xdr:colOff>
                    <xdr:row>12</xdr:row>
                    <xdr:rowOff>320040</xdr:rowOff>
                  </to>
                </anchor>
              </controlPr>
            </control>
          </mc:Choice>
        </mc:AlternateContent>
        <mc:AlternateContent xmlns:mc="http://schemas.openxmlformats.org/markup-compatibility/2006">
          <mc:Choice Requires="x14">
            <control shapeId="45062" r:id="rId9" name="Check Box 6">
              <controlPr defaultSize="0" autoFill="0" autoLine="0" autoPict="0">
                <anchor moveWithCells="1">
                  <from>
                    <xdr:col>4</xdr:col>
                    <xdr:colOff>38100</xdr:colOff>
                    <xdr:row>13</xdr:row>
                    <xdr:rowOff>53340</xdr:rowOff>
                  </from>
                  <to>
                    <xdr:col>4</xdr:col>
                    <xdr:colOff>571500</xdr:colOff>
                    <xdr:row>13</xdr:row>
                    <xdr:rowOff>320040</xdr:rowOff>
                  </to>
                </anchor>
              </controlPr>
            </control>
          </mc:Choice>
        </mc:AlternateContent>
        <mc:AlternateContent xmlns:mc="http://schemas.openxmlformats.org/markup-compatibility/2006">
          <mc:Choice Requires="x14">
            <control shapeId="45063" r:id="rId10" name="Check Box 7">
              <controlPr defaultSize="0" autoFill="0" autoLine="0" autoPict="0">
                <anchor moveWithCells="1">
                  <from>
                    <xdr:col>4</xdr:col>
                    <xdr:colOff>38100</xdr:colOff>
                    <xdr:row>14</xdr:row>
                    <xdr:rowOff>53340</xdr:rowOff>
                  </from>
                  <to>
                    <xdr:col>4</xdr:col>
                    <xdr:colOff>571500</xdr:colOff>
                    <xdr:row>14</xdr:row>
                    <xdr:rowOff>320040</xdr:rowOff>
                  </to>
                </anchor>
              </controlPr>
            </control>
          </mc:Choice>
        </mc:AlternateContent>
        <mc:AlternateContent xmlns:mc="http://schemas.openxmlformats.org/markup-compatibility/2006">
          <mc:Choice Requires="x14">
            <control shapeId="45064" r:id="rId11" name="Check Box 8">
              <controlPr defaultSize="0" autoFill="0" autoLine="0" autoPict="0">
                <anchor moveWithCells="1">
                  <from>
                    <xdr:col>4</xdr:col>
                    <xdr:colOff>38100</xdr:colOff>
                    <xdr:row>15</xdr:row>
                    <xdr:rowOff>53340</xdr:rowOff>
                  </from>
                  <to>
                    <xdr:col>4</xdr:col>
                    <xdr:colOff>571500</xdr:colOff>
                    <xdr:row>15</xdr:row>
                    <xdr:rowOff>304800</xdr:rowOff>
                  </to>
                </anchor>
              </controlPr>
            </control>
          </mc:Choice>
        </mc:AlternateContent>
        <mc:AlternateContent xmlns:mc="http://schemas.openxmlformats.org/markup-compatibility/2006">
          <mc:Choice Requires="x14">
            <control shapeId="45065" r:id="rId12" name="Check Box 9">
              <controlPr defaultSize="0" autoFill="0" autoLine="0" autoPict="0">
                <anchor moveWithCells="1">
                  <from>
                    <xdr:col>4</xdr:col>
                    <xdr:colOff>38100</xdr:colOff>
                    <xdr:row>16</xdr:row>
                    <xdr:rowOff>53340</xdr:rowOff>
                  </from>
                  <to>
                    <xdr:col>4</xdr:col>
                    <xdr:colOff>571500</xdr:colOff>
                    <xdr:row>16</xdr:row>
                    <xdr:rowOff>327660</xdr:rowOff>
                  </to>
                </anchor>
              </controlPr>
            </control>
          </mc:Choice>
        </mc:AlternateContent>
        <mc:AlternateContent xmlns:mc="http://schemas.openxmlformats.org/markup-compatibility/2006">
          <mc:Choice Requires="x14">
            <control shapeId="45066" r:id="rId13" name="Check Box 10">
              <controlPr defaultSize="0" autoFill="0" autoLine="0" autoPict="0">
                <anchor moveWithCells="1">
                  <from>
                    <xdr:col>4</xdr:col>
                    <xdr:colOff>38100</xdr:colOff>
                    <xdr:row>17</xdr:row>
                    <xdr:rowOff>53340</xdr:rowOff>
                  </from>
                  <to>
                    <xdr:col>4</xdr:col>
                    <xdr:colOff>571500</xdr:colOff>
                    <xdr:row>17</xdr:row>
                    <xdr:rowOff>289560</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2E422-DF55-4A3F-9278-AD3A0179826F}">
  <sheetPr codeName="Sheet15">
    <tabColor rgb="FF92D050"/>
  </sheetPr>
  <dimension ref="A1:F88"/>
  <sheetViews>
    <sheetView showGridLines="0" zoomScaleNormal="100" workbookViewId="0">
      <pane ySplit="1" topLeftCell="A2" activePane="bottomLeft" state="frozen"/>
      <selection activeCell="C32" sqref="C32"/>
      <selection pane="bottomLeft" activeCell="B3" sqref="B3:D4"/>
    </sheetView>
  </sheetViews>
  <sheetFormatPr defaultColWidth="8.88671875" defaultRowHeight="13.8" x14ac:dyDescent="0.25"/>
  <cols>
    <col min="1" max="1" width="8.88671875" style="7"/>
    <col min="2" max="2" width="7.44140625" style="7" customWidth="1"/>
    <col min="3" max="3" width="12.88671875" style="7" customWidth="1"/>
    <col min="4" max="4" width="74" style="7" customWidth="1"/>
    <col min="5" max="5" width="9.44140625" style="7" customWidth="1"/>
    <col min="6" max="16384" width="8.88671875" style="7"/>
  </cols>
  <sheetData>
    <row r="1" spans="1:6" ht="35.1" customHeight="1" x14ac:dyDescent="0.25">
      <c r="A1" s="119"/>
      <c r="B1" s="119"/>
      <c r="C1" s="119"/>
      <c r="D1" s="119"/>
      <c r="E1" s="119"/>
      <c r="F1" s="119"/>
    </row>
    <row r="2" spans="1:6" ht="17.399999999999999" customHeight="1" x14ac:dyDescent="0.25"/>
    <row r="3" spans="1:6" ht="17.399999999999999" customHeight="1" thickBot="1" x14ac:dyDescent="0.3">
      <c r="B3" s="167" t="s">
        <v>18</v>
      </c>
      <c r="C3" s="167"/>
      <c r="D3" s="167"/>
    </row>
    <row r="4" spans="1:6" ht="17.399999999999999" customHeight="1" thickBot="1" x14ac:dyDescent="0.3">
      <c r="B4" s="167"/>
      <c r="C4" s="167"/>
      <c r="D4" s="167"/>
    </row>
    <row r="6" spans="1:6" ht="43.35" customHeight="1" x14ac:dyDescent="0.25">
      <c r="B6" s="14" t="s">
        <v>91</v>
      </c>
      <c r="C6" s="13">
        <f>VLOOKUP(B6,Sc.InputSelect!B3:C33,2,FALSE)</f>
        <v>0</v>
      </c>
      <c r="D6" s="2" t="str">
        <f>_xlfn.IFNA(VLOOKUP(CONCATENATE(B6,".",C6),List.SurveyLevels!$B$4:$D$153,3,FALSE),"")</f>
        <v/>
      </c>
    </row>
    <row r="8" spans="1:6" ht="31.35" customHeight="1" x14ac:dyDescent="0.25">
      <c r="B8" s="15" t="s">
        <v>428</v>
      </c>
      <c r="C8" s="15" t="s">
        <v>1063</v>
      </c>
      <c r="D8" s="15" t="s">
        <v>1064</v>
      </c>
    </row>
    <row r="9" spans="1:6" ht="21" customHeight="1" x14ac:dyDescent="0.25">
      <c r="B9" s="13">
        <v>1</v>
      </c>
      <c r="C9" s="13" t="s">
        <v>506</v>
      </c>
      <c r="D9" s="2" t="s">
        <v>507</v>
      </c>
      <c r="E9" s="9"/>
    </row>
    <row r="10" spans="1:6" ht="27.6" x14ac:dyDescent="0.25">
      <c r="B10" s="13">
        <v>1</v>
      </c>
      <c r="C10" s="13" t="s">
        <v>508</v>
      </c>
      <c r="D10" s="2" t="s">
        <v>509</v>
      </c>
      <c r="E10" s="9"/>
    </row>
    <row r="11" spans="1:6" ht="27.6" x14ac:dyDescent="0.25">
      <c r="B11" s="13">
        <v>2</v>
      </c>
      <c r="C11" s="13" t="s">
        <v>510</v>
      </c>
      <c r="D11" s="2" t="s">
        <v>511</v>
      </c>
      <c r="E11" s="9"/>
    </row>
    <row r="12" spans="1:6" ht="27.6" x14ac:dyDescent="0.25">
      <c r="B12" s="13">
        <v>2</v>
      </c>
      <c r="C12" s="13" t="s">
        <v>512</v>
      </c>
      <c r="D12" s="2" t="s">
        <v>1070</v>
      </c>
      <c r="E12" s="9"/>
    </row>
    <row r="13" spans="1:6" ht="27.6" x14ac:dyDescent="0.25">
      <c r="B13" s="13">
        <v>2</v>
      </c>
      <c r="C13" s="13" t="s">
        <v>514</v>
      </c>
      <c r="D13" s="2" t="s">
        <v>515</v>
      </c>
      <c r="E13" s="9"/>
    </row>
    <row r="14" spans="1:6" ht="27.6" x14ac:dyDescent="0.25">
      <c r="B14" s="13">
        <v>3</v>
      </c>
      <c r="C14" s="13" t="s">
        <v>516</v>
      </c>
      <c r="D14" s="2" t="s">
        <v>1071</v>
      </c>
      <c r="E14" s="9"/>
    </row>
    <row r="15" spans="1:6" ht="41.4" x14ac:dyDescent="0.25">
      <c r="B15" s="13">
        <v>4</v>
      </c>
      <c r="C15" s="13" t="s">
        <v>518</v>
      </c>
      <c r="D15" s="2" t="s">
        <v>1072</v>
      </c>
      <c r="E15" s="9"/>
    </row>
    <row r="16" spans="1:6" ht="27.6" x14ac:dyDescent="0.25">
      <c r="B16" s="13">
        <v>5</v>
      </c>
      <c r="C16" s="13" t="s">
        <v>520</v>
      </c>
      <c r="D16" s="2" t="s">
        <v>521</v>
      </c>
      <c r="E16" s="9"/>
    </row>
    <row r="18" spans="2:5" ht="14.4" thickBot="1" x14ac:dyDescent="0.3">
      <c r="B18" s="11"/>
      <c r="C18" s="11"/>
      <c r="D18" s="11"/>
    </row>
    <row r="20" spans="2:5" ht="43.35" customHeight="1" x14ac:dyDescent="0.25">
      <c r="B20" s="14" t="s">
        <v>98</v>
      </c>
      <c r="C20" s="13">
        <f>VLOOKUP(B20,Sc.InputSelect!B3:C33,2,FALSE)</f>
        <v>0</v>
      </c>
      <c r="D20" s="2" t="str">
        <f>_xlfn.IFNA(VLOOKUP(CONCATENATE(B20,".",C20),List.SurveyLevels!$B$4:$D$153,3,FALSE),"")</f>
        <v/>
      </c>
    </row>
    <row r="22" spans="2:5" ht="27.6" x14ac:dyDescent="0.25">
      <c r="B22" s="15" t="s">
        <v>428</v>
      </c>
      <c r="C22" s="15" t="s">
        <v>1063</v>
      </c>
      <c r="D22" s="15" t="s">
        <v>1064</v>
      </c>
    </row>
    <row r="23" spans="2:5" ht="27.6" x14ac:dyDescent="0.25">
      <c r="B23" s="13">
        <v>1</v>
      </c>
      <c r="C23" s="13" t="s">
        <v>522</v>
      </c>
      <c r="D23" s="2" t="s">
        <v>523</v>
      </c>
      <c r="E23" s="9"/>
    </row>
    <row r="24" spans="2:5" ht="27.6" x14ac:dyDescent="0.25">
      <c r="B24" s="13">
        <v>2</v>
      </c>
      <c r="C24" s="13" t="s">
        <v>524</v>
      </c>
      <c r="D24" s="2" t="s">
        <v>525</v>
      </c>
      <c r="E24" s="9"/>
    </row>
    <row r="25" spans="2:5" ht="27.6" x14ac:dyDescent="0.25">
      <c r="B25" s="13">
        <v>2</v>
      </c>
      <c r="C25" s="13" t="s">
        <v>526</v>
      </c>
      <c r="D25" s="2" t="s">
        <v>527</v>
      </c>
      <c r="E25" s="9"/>
    </row>
    <row r="26" spans="2:5" ht="27.6" x14ac:dyDescent="0.25">
      <c r="B26" s="13">
        <v>3</v>
      </c>
      <c r="C26" s="13" t="s">
        <v>528</v>
      </c>
      <c r="D26" s="2" t="s">
        <v>529</v>
      </c>
      <c r="E26" s="9"/>
    </row>
    <row r="27" spans="2:5" ht="23.4" customHeight="1" x14ac:dyDescent="0.25">
      <c r="B27" s="13">
        <v>3</v>
      </c>
      <c r="C27" s="13" t="s">
        <v>530</v>
      </c>
      <c r="D27" s="2" t="s">
        <v>1073</v>
      </c>
      <c r="E27" s="9"/>
    </row>
    <row r="28" spans="2:5" ht="41.4" x14ac:dyDescent="0.25">
      <c r="B28" s="13">
        <v>3</v>
      </c>
      <c r="C28" s="13" t="s">
        <v>532</v>
      </c>
      <c r="D28" s="2" t="s">
        <v>533</v>
      </c>
      <c r="E28" s="9"/>
    </row>
    <row r="29" spans="2:5" ht="27.6" x14ac:dyDescent="0.25">
      <c r="B29" s="13">
        <v>4</v>
      </c>
      <c r="C29" s="13" t="s">
        <v>534</v>
      </c>
      <c r="D29" s="2" t="s">
        <v>1074</v>
      </c>
      <c r="E29" s="9"/>
    </row>
    <row r="30" spans="2:5" ht="27.6" x14ac:dyDescent="0.25">
      <c r="B30" s="13">
        <v>4</v>
      </c>
      <c r="C30" s="13" t="s">
        <v>536</v>
      </c>
      <c r="D30" s="2" t="s">
        <v>537</v>
      </c>
      <c r="E30" s="9"/>
    </row>
    <row r="31" spans="2:5" ht="41.4" x14ac:dyDescent="0.25">
      <c r="B31" s="13">
        <v>5</v>
      </c>
      <c r="C31" s="13" t="s">
        <v>538</v>
      </c>
      <c r="D31" s="33" t="s">
        <v>1075</v>
      </c>
      <c r="E31" s="9"/>
    </row>
    <row r="32" spans="2:5" x14ac:dyDescent="0.25">
      <c r="B32" s="30"/>
      <c r="C32" s="30"/>
      <c r="D32" s="34"/>
      <c r="E32" s="17"/>
    </row>
    <row r="33" spans="2:5" ht="14.4" thickBot="1" x14ac:dyDescent="0.3">
      <c r="B33" s="11"/>
      <c r="C33" s="11"/>
      <c r="D33" s="11"/>
    </row>
    <row r="35" spans="2:5" ht="43.35" customHeight="1" x14ac:dyDescent="0.25">
      <c r="B35" s="14" t="s">
        <v>105</v>
      </c>
      <c r="C35" s="13">
        <f>VLOOKUP(B35,Sc.InputSelect!B3:C33,2,FALSE)</f>
        <v>0</v>
      </c>
      <c r="D35" s="2" t="str">
        <f>_xlfn.IFNA(VLOOKUP(CONCATENATE(B35,".",C35),List.SurveyLevels!$B$4:$D$153,3,FALSE),"")</f>
        <v/>
      </c>
    </row>
    <row r="37" spans="2:5" ht="27.6" x14ac:dyDescent="0.25">
      <c r="B37" s="15" t="s">
        <v>428</v>
      </c>
      <c r="C37" s="15" t="s">
        <v>1063</v>
      </c>
      <c r="D37" s="15" t="s">
        <v>1064</v>
      </c>
    </row>
    <row r="38" spans="2:5" ht="27.6" x14ac:dyDescent="0.25">
      <c r="B38" s="13">
        <v>1</v>
      </c>
      <c r="C38" s="13" t="s">
        <v>540</v>
      </c>
      <c r="D38" s="2" t="s">
        <v>541</v>
      </c>
      <c r="E38" s="9"/>
    </row>
    <row r="39" spans="2:5" ht="27.6" x14ac:dyDescent="0.25">
      <c r="B39" s="13">
        <v>1</v>
      </c>
      <c r="C39" s="13" t="s">
        <v>542</v>
      </c>
      <c r="D39" s="2" t="s">
        <v>543</v>
      </c>
      <c r="E39" s="9"/>
    </row>
    <row r="40" spans="2:5" ht="27.6" x14ac:dyDescent="0.25">
      <c r="B40" s="13">
        <v>2</v>
      </c>
      <c r="C40" s="13" t="s">
        <v>544</v>
      </c>
      <c r="D40" s="2" t="s">
        <v>1076</v>
      </c>
      <c r="E40" s="9"/>
    </row>
    <row r="41" spans="2:5" ht="27.6" x14ac:dyDescent="0.25">
      <c r="B41" s="13">
        <v>3</v>
      </c>
      <c r="C41" s="13" t="s">
        <v>546</v>
      </c>
      <c r="D41" s="2" t="s">
        <v>547</v>
      </c>
      <c r="E41" s="9"/>
    </row>
    <row r="42" spans="2:5" ht="27.6" x14ac:dyDescent="0.25">
      <c r="B42" s="13">
        <v>3</v>
      </c>
      <c r="C42" s="13" t="s">
        <v>548</v>
      </c>
      <c r="D42" s="2" t="s">
        <v>1077</v>
      </c>
      <c r="E42" s="9"/>
    </row>
    <row r="43" spans="2:5" ht="41.4" x14ac:dyDescent="0.25">
      <c r="B43" s="13">
        <v>4</v>
      </c>
      <c r="C43" s="13" t="s">
        <v>550</v>
      </c>
      <c r="D43" s="2" t="s">
        <v>1078</v>
      </c>
      <c r="E43" s="9"/>
    </row>
    <row r="44" spans="2:5" ht="27.6" x14ac:dyDescent="0.25">
      <c r="B44" s="13">
        <v>5</v>
      </c>
      <c r="C44" s="13" t="s">
        <v>552</v>
      </c>
      <c r="D44" s="2" t="s">
        <v>553</v>
      </c>
      <c r="E44" s="9"/>
    </row>
    <row r="45" spans="2:5" x14ac:dyDescent="0.25">
      <c r="B45" s="30"/>
      <c r="C45" s="30"/>
      <c r="D45" s="34"/>
      <c r="E45" s="17"/>
    </row>
    <row r="46" spans="2:5" ht="14.4" thickBot="1" x14ac:dyDescent="0.3">
      <c r="B46" s="11"/>
      <c r="C46" s="11"/>
      <c r="D46" s="11"/>
    </row>
    <row r="48" spans="2:5" ht="43.35" customHeight="1" x14ac:dyDescent="0.25">
      <c r="B48" s="14" t="s">
        <v>112</v>
      </c>
      <c r="C48" s="13">
        <f>VLOOKUP(B48,Sc.InputSelect!B3:C33,2,FALSE)</f>
        <v>0</v>
      </c>
      <c r="D48" s="2" t="str">
        <f>_xlfn.IFNA(VLOOKUP(CONCATENATE(B48,".",C48),List.SurveyLevels!$B$4:$D$153,3,FALSE),"")</f>
        <v/>
      </c>
    </row>
    <row r="50" spans="2:5" ht="27.6" x14ac:dyDescent="0.25">
      <c r="B50" s="15" t="s">
        <v>428</v>
      </c>
      <c r="C50" s="15" t="s">
        <v>1063</v>
      </c>
      <c r="D50" s="15" t="s">
        <v>1064</v>
      </c>
    </row>
    <row r="51" spans="2:5" ht="27.6" x14ac:dyDescent="0.25">
      <c r="B51" s="18">
        <v>1</v>
      </c>
      <c r="C51" s="13" t="s">
        <v>554</v>
      </c>
      <c r="D51" s="2" t="s">
        <v>555</v>
      </c>
      <c r="E51" s="9"/>
    </row>
    <row r="52" spans="2:5" ht="27.6" x14ac:dyDescent="0.25">
      <c r="B52" s="18">
        <v>1</v>
      </c>
      <c r="C52" s="13" t="s">
        <v>556</v>
      </c>
      <c r="D52" s="2" t="s">
        <v>557</v>
      </c>
      <c r="E52" s="9"/>
    </row>
    <row r="53" spans="2:5" ht="27.6" x14ac:dyDescent="0.25">
      <c r="B53" s="18">
        <v>1</v>
      </c>
      <c r="C53" s="13" t="s">
        <v>558</v>
      </c>
      <c r="D53" s="2" t="s">
        <v>559</v>
      </c>
      <c r="E53" s="9"/>
    </row>
    <row r="54" spans="2:5" ht="27.6" x14ac:dyDescent="0.25">
      <c r="B54" s="18">
        <v>2</v>
      </c>
      <c r="C54" s="13" t="s">
        <v>560</v>
      </c>
      <c r="D54" s="2" t="s">
        <v>1079</v>
      </c>
      <c r="E54" s="9"/>
    </row>
    <row r="55" spans="2:5" ht="27.6" x14ac:dyDescent="0.25">
      <c r="B55" s="18">
        <v>2</v>
      </c>
      <c r="C55" s="13" t="s">
        <v>562</v>
      </c>
      <c r="D55" s="2" t="s">
        <v>563</v>
      </c>
      <c r="E55" s="9"/>
    </row>
    <row r="56" spans="2:5" ht="27.6" x14ac:dyDescent="0.25">
      <c r="B56" s="18">
        <v>2</v>
      </c>
      <c r="C56" s="13" t="s">
        <v>564</v>
      </c>
      <c r="D56" s="2" t="s">
        <v>565</v>
      </c>
      <c r="E56" s="9"/>
    </row>
    <row r="57" spans="2:5" ht="27.6" x14ac:dyDescent="0.25">
      <c r="B57" s="18">
        <v>3</v>
      </c>
      <c r="C57" s="13" t="s">
        <v>566</v>
      </c>
      <c r="D57" s="2" t="s">
        <v>567</v>
      </c>
      <c r="E57" s="9"/>
    </row>
    <row r="58" spans="2:5" ht="27.6" x14ac:dyDescent="0.25">
      <c r="B58" s="18">
        <v>3</v>
      </c>
      <c r="C58" s="13" t="s">
        <v>568</v>
      </c>
      <c r="D58" s="2" t="s">
        <v>569</v>
      </c>
      <c r="E58" s="9"/>
    </row>
    <row r="59" spans="2:5" ht="23.4" customHeight="1" x14ac:dyDescent="0.25">
      <c r="B59" s="18">
        <v>4</v>
      </c>
      <c r="C59" s="13" t="s">
        <v>570</v>
      </c>
      <c r="D59" s="2" t="s">
        <v>571</v>
      </c>
      <c r="E59" s="9"/>
    </row>
    <row r="60" spans="2:5" ht="23.4" customHeight="1" x14ac:dyDescent="0.25">
      <c r="B60" s="18">
        <v>5</v>
      </c>
      <c r="C60" s="13" t="s">
        <v>572</v>
      </c>
      <c r="D60" s="2" t="s">
        <v>573</v>
      </c>
      <c r="E60" s="9"/>
    </row>
    <row r="61" spans="2:5" x14ac:dyDescent="0.25">
      <c r="B61" s="30"/>
      <c r="C61" s="30"/>
      <c r="D61" s="34"/>
      <c r="E61" s="17"/>
    </row>
    <row r="62" spans="2:5" ht="14.4" thickBot="1" x14ac:dyDescent="0.3">
      <c r="B62" s="11"/>
      <c r="C62" s="11"/>
      <c r="D62" s="11"/>
    </row>
    <row r="65" spans="2:5" ht="42.15" customHeight="1" x14ac:dyDescent="0.25">
      <c r="B65" s="14" t="s">
        <v>119</v>
      </c>
      <c r="C65" s="13">
        <f>VLOOKUP(B65,Sc.InputSelect!B3:C33,2,FALSE)</f>
        <v>0</v>
      </c>
      <c r="D65" s="2" t="str">
        <f>_xlfn.IFNA(VLOOKUP(CONCATENATE(B65,".",C65),List.SurveyLevels!$B$4:$D$153,3,FALSE),"")</f>
        <v/>
      </c>
    </row>
    <row r="67" spans="2:5" ht="27.6" x14ac:dyDescent="0.25">
      <c r="B67" s="15" t="s">
        <v>428</v>
      </c>
      <c r="C67" s="15" t="s">
        <v>1063</v>
      </c>
      <c r="D67" s="15" t="s">
        <v>1064</v>
      </c>
    </row>
    <row r="68" spans="2:5" ht="27.6" x14ac:dyDescent="0.25">
      <c r="B68" s="18">
        <v>1</v>
      </c>
      <c r="C68" s="13" t="s">
        <v>574</v>
      </c>
      <c r="D68" s="2" t="s">
        <v>575</v>
      </c>
      <c r="E68" s="9"/>
    </row>
    <row r="69" spans="2:5" ht="27.6" x14ac:dyDescent="0.25">
      <c r="B69" s="18">
        <v>1</v>
      </c>
      <c r="C69" s="13" t="s">
        <v>576</v>
      </c>
      <c r="D69" s="2" t="s">
        <v>577</v>
      </c>
      <c r="E69" s="9"/>
    </row>
    <row r="70" spans="2:5" ht="27.6" x14ac:dyDescent="0.25">
      <c r="B70" s="18">
        <v>1</v>
      </c>
      <c r="C70" s="13" t="s">
        <v>578</v>
      </c>
      <c r="D70" s="2" t="s">
        <v>579</v>
      </c>
      <c r="E70" s="9"/>
    </row>
    <row r="71" spans="2:5" ht="24.6" customHeight="1" x14ac:dyDescent="0.25">
      <c r="B71" s="18">
        <v>1</v>
      </c>
      <c r="C71" s="13" t="s">
        <v>580</v>
      </c>
      <c r="D71" s="2" t="s">
        <v>581</v>
      </c>
      <c r="E71" s="9"/>
    </row>
    <row r="72" spans="2:5" ht="22.65" customHeight="1" x14ac:dyDescent="0.25">
      <c r="B72" s="18">
        <v>1</v>
      </c>
      <c r="C72" s="13" t="s">
        <v>582</v>
      </c>
      <c r="D72" s="2" t="s">
        <v>583</v>
      </c>
      <c r="E72" s="9"/>
    </row>
    <row r="73" spans="2:5" ht="22.35" customHeight="1" x14ac:dyDescent="0.25">
      <c r="B73" s="18">
        <v>1</v>
      </c>
      <c r="C73" s="13" t="s">
        <v>584</v>
      </c>
      <c r="D73" s="2" t="s">
        <v>585</v>
      </c>
      <c r="E73" s="9"/>
    </row>
    <row r="74" spans="2:5" ht="27.6" x14ac:dyDescent="0.25">
      <c r="B74" s="18">
        <v>2</v>
      </c>
      <c r="C74" s="13" t="s">
        <v>586</v>
      </c>
      <c r="D74" s="2" t="s">
        <v>587</v>
      </c>
      <c r="E74" s="9"/>
    </row>
    <row r="75" spans="2:5" ht="27.6" x14ac:dyDescent="0.25">
      <c r="B75" s="18">
        <v>2</v>
      </c>
      <c r="C75" s="13" t="s">
        <v>588</v>
      </c>
      <c r="D75" s="2" t="s">
        <v>589</v>
      </c>
      <c r="E75" s="9"/>
    </row>
    <row r="76" spans="2:5" ht="27.6" x14ac:dyDescent="0.25">
      <c r="B76" s="18">
        <v>2</v>
      </c>
      <c r="C76" s="13" t="s">
        <v>590</v>
      </c>
      <c r="D76" s="2" t="s">
        <v>591</v>
      </c>
      <c r="E76" s="9"/>
    </row>
    <row r="77" spans="2:5" ht="27.6" x14ac:dyDescent="0.25">
      <c r="B77" s="18">
        <v>2</v>
      </c>
      <c r="C77" s="13" t="s">
        <v>592</v>
      </c>
      <c r="D77" s="2" t="s">
        <v>593</v>
      </c>
      <c r="E77" s="9"/>
    </row>
    <row r="78" spans="2:5" ht="27.6" x14ac:dyDescent="0.25">
      <c r="B78" s="18">
        <v>2</v>
      </c>
      <c r="C78" s="13" t="s">
        <v>594</v>
      </c>
      <c r="D78" s="2" t="s">
        <v>595</v>
      </c>
      <c r="E78" s="9"/>
    </row>
    <row r="79" spans="2:5" ht="25.65" customHeight="1" x14ac:dyDescent="0.25">
      <c r="B79" s="18">
        <v>3</v>
      </c>
      <c r="C79" s="13" t="s">
        <v>596</v>
      </c>
      <c r="D79" s="2" t="s">
        <v>597</v>
      </c>
      <c r="E79" s="9"/>
    </row>
    <row r="80" spans="2:5" ht="24" customHeight="1" x14ac:dyDescent="0.25">
      <c r="B80" s="18">
        <v>3</v>
      </c>
      <c r="C80" s="13" t="s">
        <v>598</v>
      </c>
      <c r="D80" s="2" t="s">
        <v>599</v>
      </c>
      <c r="E80" s="9"/>
    </row>
    <row r="81" spans="2:5" ht="27.6" x14ac:dyDescent="0.25">
      <c r="B81" s="18">
        <v>3</v>
      </c>
      <c r="C81" s="13" t="s">
        <v>600</v>
      </c>
      <c r="D81" s="2" t="s">
        <v>601</v>
      </c>
      <c r="E81" s="9"/>
    </row>
    <row r="82" spans="2:5" ht="25.35" customHeight="1" x14ac:dyDescent="0.25">
      <c r="B82" s="18">
        <v>3</v>
      </c>
      <c r="C82" s="13" t="s">
        <v>602</v>
      </c>
      <c r="D82" s="2" t="s">
        <v>603</v>
      </c>
      <c r="E82" s="9"/>
    </row>
    <row r="83" spans="2:5" ht="27.6" x14ac:dyDescent="0.25">
      <c r="B83" s="18">
        <v>4</v>
      </c>
      <c r="C83" s="13" t="s">
        <v>604</v>
      </c>
      <c r="D83" s="2" t="s">
        <v>605</v>
      </c>
      <c r="E83" s="9"/>
    </row>
    <row r="84" spans="2:5" ht="27.6" x14ac:dyDescent="0.25">
      <c r="B84" s="18">
        <v>5</v>
      </c>
      <c r="C84" s="13" t="s">
        <v>606</v>
      </c>
      <c r="D84" s="2" t="s">
        <v>607</v>
      </c>
      <c r="E84" s="9"/>
    </row>
    <row r="86" spans="2:5" ht="14.4" thickBot="1" x14ac:dyDescent="0.3">
      <c r="B86" s="11"/>
      <c r="C86" s="11"/>
      <c r="D86" s="11"/>
    </row>
    <row r="88" spans="2:5" ht="21.6" customHeight="1" x14ac:dyDescent="0.25">
      <c r="D88" s="56" t="s">
        <v>82</v>
      </c>
    </row>
  </sheetData>
  <sheetProtection sheet="1" objects="1" scenarios="1"/>
  <mergeCells count="2">
    <mergeCell ref="A1:F1"/>
    <mergeCell ref="B3:D4"/>
  </mergeCells>
  <conditionalFormatting sqref="D2 D5:D16 D19 D34:D46 D63:D85 D87 D89:D1048576">
    <cfRule type="expression" dxfId="306" priority="106">
      <formula>#REF!="TRUE"</formula>
    </cfRule>
  </conditionalFormatting>
  <conditionalFormatting sqref="A1 G1:XFD1 A3:B3 A4 E3:XFD4 A20:A33 F20:XFD33 A35:A62 F47:XFD62 A64:A84 A2:XFD2 A34:C34 A63:C63 A85:C85 A86:XFD87 B33:D33 B20:E23 B62:D62 B35:C50 B64:C67 A5:XFD19 E24:E31 D34:XFD46 D47:E60 D63:XFD85 A89:XFD1048576 A88:C88 E88:XFD88">
    <cfRule type="cellIs" dxfId="305" priority="101" operator="equal">
      <formula>5</formula>
    </cfRule>
    <cfRule type="cellIs" dxfId="304" priority="102" operator="equal">
      <formula>4</formula>
    </cfRule>
    <cfRule type="cellIs" dxfId="303" priority="103" operator="equal">
      <formula>3</formula>
    </cfRule>
    <cfRule type="cellIs" dxfId="302" priority="104" operator="equal">
      <formula>2</formula>
    </cfRule>
    <cfRule type="cellIs" dxfId="301" priority="105" operator="equal">
      <formula>1</formula>
    </cfRule>
  </conditionalFormatting>
  <conditionalFormatting sqref="D17:D18">
    <cfRule type="expression" dxfId="300" priority="100">
      <formula>#REF!="TRUE"</formula>
    </cfRule>
  </conditionalFormatting>
  <conditionalFormatting sqref="B31:D32">
    <cfRule type="cellIs" dxfId="299" priority="83" operator="equal">
      <formula>5</formula>
    </cfRule>
    <cfRule type="cellIs" dxfId="298" priority="84" operator="equal">
      <formula>4</formula>
    </cfRule>
    <cfRule type="cellIs" dxfId="297" priority="85" operator="equal">
      <formula>3</formula>
    </cfRule>
    <cfRule type="cellIs" dxfId="296" priority="86" operator="equal">
      <formula>2</formula>
    </cfRule>
    <cfRule type="cellIs" dxfId="295" priority="87" operator="equal">
      <formula>1</formula>
    </cfRule>
  </conditionalFormatting>
  <conditionalFormatting sqref="D20:D30">
    <cfRule type="expression" dxfId="294" priority="94">
      <formula>#REF!="TRUE"</formula>
    </cfRule>
  </conditionalFormatting>
  <conditionalFormatting sqref="E32:E33 B24:D30">
    <cfRule type="cellIs" dxfId="293" priority="89" operator="equal">
      <formula>5</formula>
    </cfRule>
    <cfRule type="cellIs" dxfId="292" priority="90" operator="equal">
      <formula>4</formula>
    </cfRule>
    <cfRule type="cellIs" dxfId="291" priority="91" operator="equal">
      <formula>3</formula>
    </cfRule>
    <cfRule type="cellIs" dxfId="290" priority="92" operator="equal">
      <formula>2</formula>
    </cfRule>
    <cfRule type="cellIs" dxfId="289" priority="93" operator="equal">
      <formula>1</formula>
    </cfRule>
  </conditionalFormatting>
  <conditionalFormatting sqref="D31:D33">
    <cfRule type="expression" dxfId="288" priority="88">
      <formula>#REF!="TRUE"</formula>
    </cfRule>
  </conditionalFormatting>
  <conditionalFormatting sqref="D47:D62">
    <cfRule type="expression" dxfId="287" priority="60">
      <formula>#REF!="TRUE"</formula>
    </cfRule>
  </conditionalFormatting>
  <conditionalFormatting sqref="B61:D61 E61:E62">
    <cfRule type="cellIs" dxfId="286" priority="55" operator="equal">
      <formula>5</formula>
    </cfRule>
    <cfRule type="cellIs" dxfId="285" priority="56" operator="equal">
      <formula>4</formula>
    </cfRule>
    <cfRule type="cellIs" dxfId="284" priority="57" operator="equal">
      <formula>3</formula>
    </cfRule>
    <cfRule type="cellIs" dxfId="283" priority="58" operator="equal">
      <formula>2</formula>
    </cfRule>
    <cfRule type="cellIs" dxfId="282" priority="59" operator="equal">
      <formula>1</formula>
    </cfRule>
  </conditionalFormatting>
  <conditionalFormatting sqref="B51:B60">
    <cfRule type="cellIs" dxfId="281" priority="35" operator="equal">
      <formula>5</formula>
    </cfRule>
    <cfRule type="cellIs" dxfId="280" priority="36" operator="equal">
      <formula>4</formula>
    </cfRule>
    <cfRule type="cellIs" dxfId="279" priority="37" operator="equal">
      <formula>3</formula>
    </cfRule>
    <cfRule type="cellIs" dxfId="278" priority="38" operator="equal">
      <formula>2</formula>
    </cfRule>
    <cfRule type="cellIs" dxfId="277" priority="39" operator="equal">
      <formula>1</formula>
    </cfRule>
  </conditionalFormatting>
  <conditionalFormatting sqref="B68:B84">
    <cfRule type="cellIs" dxfId="276" priority="19" operator="equal">
      <formula>5</formula>
    </cfRule>
    <cfRule type="cellIs" dxfId="275" priority="20" operator="equal">
      <formula>4</formula>
    </cfRule>
    <cfRule type="cellIs" dxfId="274" priority="21" operator="equal">
      <formula>3</formula>
    </cfRule>
    <cfRule type="cellIs" dxfId="273" priority="22" operator="equal">
      <formula>2</formula>
    </cfRule>
    <cfRule type="cellIs" dxfId="272" priority="23" operator="equal">
      <formula>1</formula>
    </cfRule>
  </conditionalFormatting>
  <conditionalFormatting sqref="D86">
    <cfRule type="expression" dxfId="271" priority="18">
      <formula>#REF!="TRUE"</formula>
    </cfRule>
  </conditionalFormatting>
  <conditionalFormatting sqref="D88">
    <cfRule type="expression" dxfId="270" priority="6">
      <formula>#REF!="TRUE"</formula>
    </cfRule>
  </conditionalFormatting>
  <conditionalFormatting sqref="D88">
    <cfRule type="cellIs" dxfId="269" priority="1" operator="equal">
      <formula>5</formula>
    </cfRule>
    <cfRule type="cellIs" dxfId="268" priority="2" operator="equal">
      <formula>4</formula>
    </cfRule>
    <cfRule type="cellIs" dxfId="267" priority="3" operator="equal">
      <formula>3</formula>
    </cfRule>
    <cfRule type="cellIs" dxfId="266" priority="4" operator="equal">
      <formula>2</formula>
    </cfRule>
    <cfRule type="cellIs" dxfId="265" priority="5" operator="equal">
      <formula>1</formula>
    </cfRule>
  </conditionalFormatting>
  <hyperlinks>
    <hyperlink ref="D88" location="R.D!B3" display="Continue to the next topic →" xr:uid="{927A54D5-188D-43D5-8446-F8D55EF69A81}"/>
  </hyperlink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6081" r:id="rId4" name="Check Box 1">
              <controlPr defaultSize="0" autoFill="0" autoLine="0" autoPict="0">
                <anchor moveWithCells="1">
                  <from>
                    <xdr:col>4</xdr:col>
                    <xdr:colOff>22860</xdr:colOff>
                    <xdr:row>8</xdr:row>
                    <xdr:rowOff>38100</xdr:rowOff>
                  </from>
                  <to>
                    <xdr:col>4</xdr:col>
                    <xdr:colOff>624840</xdr:colOff>
                    <xdr:row>8</xdr:row>
                    <xdr:rowOff>251460</xdr:rowOff>
                  </to>
                </anchor>
              </controlPr>
            </control>
          </mc:Choice>
        </mc:AlternateContent>
        <mc:AlternateContent xmlns:mc="http://schemas.openxmlformats.org/markup-compatibility/2006">
          <mc:Choice Requires="x14">
            <control shapeId="46082" r:id="rId5" name="Check Box 2">
              <controlPr defaultSize="0" autoFill="0" autoLine="0" autoPict="0">
                <anchor moveWithCells="1">
                  <from>
                    <xdr:col>4</xdr:col>
                    <xdr:colOff>22860</xdr:colOff>
                    <xdr:row>9</xdr:row>
                    <xdr:rowOff>38100</xdr:rowOff>
                  </from>
                  <to>
                    <xdr:col>4</xdr:col>
                    <xdr:colOff>624840</xdr:colOff>
                    <xdr:row>9</xdr:row>
                    <xdr:rowOff>251460</xdr:rowOff>
                  </to>
                </anchor>
              </controlPr>
            </control>
          </mc:Choice>
        </mc:AlternateContent>
        <mc:AlternateContent xmlns:mc="http://schemas.openxmlformats.org/markup-compatibility/2006">
          <mc:Choice Requires="x14">
            <control shapeId="46083" r:id="rId6" name="Check Box 3">
              <controlPr defaultSize="0" autoFill="0" autoLine="0" autoPict="0">
                <anchor moveWithCells="1">
                  <from>
                    <xdr:col>4</xdr:col>
                    <xdr:colOff>22860</xdr:colOff>
                    <xdr:row>10</xdr:row>
                    <xdr:rowOff>38100</xdr:rowOff>
                  </from>
                  <to>
                    <xdr:col>4</xdr:col>
                    <xdr:colOff>624840</xdr:colOff>
                    <xdr:row>10</xdr:row>
                    <xdr:rowOff>251460</xdr:rowOff>
                  </to>
                </anchor>
              </controlPr>
            </control>
          </mc:Choice>
        </mc:AlternateContent>
        <mc:AlternateContent xmlns:mc="http://schemas.openxmlformats.org/markup-compatibility/2006">
          <mc:Choice Requires="x14">
            <control shapeId="46084" r:id="rId7" name="Check Box 4">
              <controlPr defaultSize="0" autoFill="0" autoLine="0" autoPict="0">
                <anchor moveWithCells="1">
                  <from>
                    <xdr:col>4</xdr:col>
                    <xdr:colOff>22860</xdr:colOff>
                    <xdr:row>11</xdr:row>
                    <xdr:rowOff>38100</xdr:rowOff>
                  </from>
                  <to>
                    <xdr:col>4</xdr:col>
                    <xdr:colOff>624840</xdr:colOff>
                    <xdr:row>12</xdr:row>
                    <xdr:rowOff>0</xdr:rowOff>
                  </to>
                </anchor>
              </controlPr>
            </control>
          </mc:Choice>
        </mc:AlternateContent>
        <mc:AlternateContent xmlns:mc="http://schemas.openxmlformats.org/markup-compatibility/2006">
          <mc:Choice Requires="x14">
            <control shapeId="46085" r:id="rId8" name="Check Box 5">
              <controlPr defaultSize="0" autoFill="0" autoLine="0" autoPict="0">
                <anchor moveWithCells="1">
                  <from>
                    <xdr:col>4</xdr:col>
                    <xdr:colOff>22860</xdr:colOff>
                    <xdr:row>12</xdr:row>
                    <xdr:rowOff>38100</xdr:rowOff>
                  </from>
                  <to>
                    <xdr:col>4</xdr:col>
                    <xdr:colOff>624840</xdr:colOff>
                    <xdr:row>12</xdr:row>
                    <xdr:rowOff>342900</xdr:rowOff>
                  </to>
                </anchor>
              </controlPr>
            </control>
          </mc:Choice>
        </mc:AlternateContent>
        <mc:AlternateContent xmlns:mc="http://schemas.openxmlformats.org/markup-compatibility/2006">
          <mc:Choice Requires="x14">
            <control shapeId="46086" r:id="rId9" name="Check Box 6">
              <controlPr defaultSize="0" autoFill="0" autoLine="0" autoPict="0">
                <anchor moveWithCells="1">
                  <from>
                    <xdr:col>4</xdr:col>
                    <xdr:colOff>22860</xdr:colOff>
                    <xdr:row>13</xdr:row>
                    <xdr:rowOff>38100</xdr:rowOff>
                  </from>
                  <to>
                    <xdr:col>4</xdr:col>
                    <xdr:colOff>624840</xdr:colOff>
                    <xdr:row>13</xdr:row>
                    <xdr:rowOff>327660</xdr:rowOff>
                  </to>
                </anchor>
              </controlPr>
            </control>
          </mc:Choice>
        </mc:AlternateContent>
        <mc:AlternateContent xmlns:mc="http://schemas.openxmlformats.org/markup-compatibility/2006">
          <mc:Choice Requires="x14">
            <control shapeId="46087" r:id="rId10" name="Check Box 7">
              <controlPr defaultSize="0" autoFill="0" autoLine="0" autoPict="0">
                <anchor moveWithCells="1">
                  <from>
                    <xdr:col>4</xdr:col>
                    <xdr:colOff>22860</xdr:colOff>
                    <xdr:row>14</xdr:row>
                    <xdr:rowOff>38100</xdr:rowOff>
                  </from>
                  <to>
                    <xdr:col>4</xdr:col>
                    <xdr:colOff>624840</xdr:colOff>
                    <xdr:row>14</xdr:row>
                    <xdr:rowOff>510540</xdr:rowOff>
                  </to>
                </anchor>
              </controlPr>
            </control>
          </mc:Choice>
        </mc:AlternateContent>
        <mc:AlternateContent xmlns:mc="http://schemas.openxmlformats.org/markup-compatibility/2006">
          <mc:Choice Requires="x14">
            <control shapeId="46088" r:id="rId11" name="Check Box 8">
              <controlPr defaultSize="0" autoFill="0" autoLine="0" autoPict="0">
                <anchor moveWithCells="1">
                  <from>
                    <xdr:col>4</xdr:col>
                    <xdr:colOff>22860</xdr:colOff>
                    <xdr:row>15</xdr:row>
                    <xdr:rowOff>38100</xdr:rowOff>
                  </from>
                  <to>
                    <xdr:col>4</xdr:col>
                    <xdr:colOff>624840</xdr:colOff>
                    <xdr:row>15</xdr:row>
                    <xdr:rowOff>327660</xdr:rowOff>
                  </to>
                </anchor>
              </controlPr>
            </control>
          </mc:Choice>
        </mc:AlternateContent>
        <mc:AlternateContent xmlns:mc="http://schemas.openxmlformats.org/markup-compatibility/2006">
          <mc:Choice Requires="x14">
            <control shapeId="46089" r:id="rId12" name="Check Box 9">
              <controlPr defaultSize="0" autoFill="0" autoLine="0" autoPict="0">
                <anchor moveWithCells="1">
                  <from>
                    <xdr:col>4</xdr:col>
                    <xdr:colOff>53340</xdr:colOff>
                    <xdr:row>22</xdr:row>
                    <xdr:rowOff>60960</xdr:rowOff>
                  </from>
                  <to>
                    <xdr:col>4</xdr:col>
                    <xdr:colOff>624840</xdr:colOff>
                    <xdr:row>22</xdr:row>
                    <xdr:rowOff>327660</xdr:rowOff>
                  </to>
                </anchor>
              </controlPr>
            </control>
          </mc:Choice>
        </mc:AlternateContent>
        <mc:AlternateContent xmlns:mc="http://schemas.openxmlformats.org/markup-compatibility/2006">
          <mc:Choice Requires="x14">
            <control shapeId="46090" r:id="rId13" name="Check Box 10">
              <controlPr defaultSize="0" autoFill="0" autoLine="0" autoPict="0">
                <anchor moveWithCells="1">
                  <from>
                    <xdr:col>4</xdr:col>
                    <xdr:colOff>53340</xdr:colOff>
                    <xdr:row>23</xdr:row>
                    <xdr:rowOff>60960</xdr:rowOff>
                  </from>
                  <to>
                    <xdr:col>4</xdr:col>
                    <xdr:colOff>624840</xdr:colOff>
                    <xdr:row>23</xdr:row>
                    <xdr:rowOff>327660</xdr:rowOff>
                  </to>
                </anchor>
              </controlPr>
            </control>
          </mc:Choice>
        </mc:AlternateContent>
        <mc:AlternateContent xmlns:mc="http://schemas.openxmlformats.org/markup-compatibility/2006">
          <mc:Choice Requires="x14">
            <control shapeId="46091" r:id="rId14" name="Check Box 11">
              <controlPr defaultSize="0" autoFill="0" autoLine="0" autoPict="0">
                <anchor moveWithCells="1">
                  <from>
                    <xdr:col>4</xdr:col>
                    <xdr:colOff>53340</xdr:colOff>
                    <xdr:row>24</xdr:row>
                    <xdr:rowOff>60960</xdr:rowOff>
                  </from>
                  <to>
                    <xdr:col>4</xdr:col>
                    <xdr:colOff>624840</xdr:colOff>
                    <xdr:row>24</xdr:row>
                    <xdr:rowOff>327660</xdr:rowOff>
                  </to>
                </anchor>
              </controlPr>
            </control>
          </mc:Choice>
        </mc:AlternateContent>
        <mc:AlternateContent xmlns:mc="http://schemas.openxmlformats.org/markup-compatibility/2006">
          <mc:Choice Requires="x14">
            <control shapeId="46092" r:id="rId15" name="Check Box 12">
              <controlPr defaultSize="0" autoFill="0" autoLine="0" autoPict="0">
                <anchor moveWithCells="1">
                  <from>
                    <xdr:col>4</xdr:col>
                    <xdr:colOff>53340</xdr:colOff>
                    <xdr:row>25</xdr:row>
                    <xdr:rowOff>22860</xdr:rowOff>
                  </from>
                  <to>
                    <xdr:col>4</xdr:col>
                    <xdr:colOff>624840</xdr:colOff>
                    <xdr:row>25</xdr:row>
                    <xdr:rowOff>327660</xdr:rowOff>
                  </to>
                </anchor>
              </controlPr>
            </control>
          </mc:Choice>
        </mc:AlternateContent>
        <mc:AlternateContent xmlns:mc="http://schemas.openxmlformats.org/markup-compatibility/2006">
          <mc:Choice Requires="x14">
            <control shapeId="46093" r:id="rId16" name="Check Box 13">
              <controlPr defaultSize="0" autoFill="0" autoLine="0" autoPict="0">
                <anchor moveWithCells="1">
                  <from>
                    <xdr:col>4</xdr:col>
                    <xdr:colOff>53340</xdr:colOff>
                    <xdr:row>26</xdr:row>
                    <xdr:rowOff>22860</xdr:rowOff>
                  </from>
                  <to>
                    <xdr:col>4</xdr:col>
                    <xdr:colOff>624840</xdr:colOff>
                    <xdr:row>27</xdr:row>
                    <xdr:rowOff>22860</xdr:rowOff>
                  </to>
                </anchor>
              </controlPr>
            </control>
          </mc:Choice>
        </mc:AlternateContent>
        <mc:AlternateContent xmlns:mc="http://schemas.openxmlformats.org/markup-compatibility/2006">
          <mc:Choice Requires="x14">
            <control shapeId="46094" r:id="rId17" name="Check Box 14">
              <controlPr defaultSize="0" autoFill="0" autoLine="0" autoPict="0">
                <anchor moveWithCells="1">
                  <from>
                    <xdr:col>4</xdr:col>
                    <xdr:colOff>53340</xdr:colOff>
                    <xdr:row>27</xdr:row>
                    <xdr:rowOff>60960</xdr:rowOff>
                  </from>
                  <to>
                    <xdr:col>4</xdr:col>
                    <xdr:colOff>624840</xdr:colOff>
                    <xdr:row>27</xdr:row>
                    <xdr:rowOff>480060</xdr:rowOff>
                  </to>
                </anchor>
              </controlPr>
            </control>
          </mc:Choice>
        </mc:AlternateContent>
        <mc:AlternateContent xmlns:mc="http://schemas.openxmlformats.org/markup-compatibility/2006">
          <mc:Choice Requires="x14">
            <control shapeId="46095" r:id="rId18" name="Check Box 15">
              <controlPr defaultSize="0" autoFill="0" autoLine="0" autoPict="0">
                <anchor moveWithCells="1">
                  <from>
                    <xdr:col>4</xdr:col>
                    <xdr:colOff>53340</xdr:colOff>
                    <xdr:row>28</xdr:row>
                    <xdr:rowOff>53340</xdr:rowOff>
                  </from>
                  <to>
                    <xdr:col>4</xdr:col>
                    <xdr:colOff>624840</xdr:colOff>
                    <xdr:row>28</xdr:row>
                    <xdr:rowOff>327660</xdr:rowOff>
                  </to>
                </anchor>
              </controlPr>
            </control>
          </mc:Choice>
        </mc:AlternateContent>
        <mc:AlternateContent xmlns:mc="http://schemas.openxmlformats.org/markup-compatibility/2006">
          <mc:Choice Requires="x14">
            <control shapeId="46096" r:id="rId19" name="Check Box 16">
              <controlPr defaultSize="0" autoFill="0" autoLine="0" autoPict="0">
                <anchor moveWithCells="1">
                  <from>
                    <xdr:col>4</xdr:col>
                    <xdr:colOff>53340</xdr:colOff>
                    <xdr:row>29</xdr:row>
                    <xdr:rowOff>38100</xdr:rowOff>
                  </from>
                  <to>
                    <xdr:col>4</xdr:col>
                    <xdr:colOff>624840</xdr:colOff>
                    <xdr:row>29</xdr:row>
                    <xdr:rowOff>327660</xdr:rowOff>
                  </to>
                </anchor>
              </controlPr>
            </control>
          </mc:Choice>
        </mc:AlternateContent>
        <mc:AlternateContent xmlns:mc="http://schemas.openxmlformats.org/markup-compatibility/2006">
          <mc:Choice Requires="x14">
            <control shapeId="46097" r:id="rId20" name="Check Box 17">
              <controlPr defaultSize="0" autoFill="0" autoLine="0" autoPict="0">
                <anchor moveWithCells="1">
                  <from>
                    <xdr:col>4</xdr:col>
                    <xdr:colOff>53340</xdr:colOff>
                    <xdr:row>30</xdr:row>
                    <xdr:rowOff>22860</xdr:rowOff>
                  </from>
                  <to>
                    <xdr:col>4</xdr:col>
                    <xdr:colOff>624840</xdr:colOff>
                    <xdr:row>30</xdr:row>
                    <xdr:rowOff>495300</xdr:rowOff>
                  </to>
                </anchor>
              </controlPr>
            </control>
          </mc:Choice>
        </mc:AlternateContent>
        <mc:AlternateContent xmlns:mc="http://schemas.openxmlformats.org/markup-compatibility/2006">
          <mc:Choice Requires="x14">
            <control shapeId="46098" r:id="rId21" name="Check Box 18">
              <controlPr defaultSize="0" autoFill="0" autoLine="0" autoPict="0">
                <anchor moveWithCells="1">
                  <from>
                    <xdr:col>4</xdr:col>
                    <xdr:colOff>22860</xdr:colOff>
                    <xdr:row>37</xdr:row>
                    <xdr:rowOff>53340</xdr:rowOff>
                  </from>
                  <to>
                    <xdr:col>4</xdr:col>
                    <xdr:colOff>594360</xdr:colOff>
                    <xdr:row>37</xdr:row>
                    <xdr:rowOff>190500</xdr:rowOff>
                  </to>
                </anchor>
              </controlPr>
            </control>
          </mc:Choice>
        </mc:AlternateContent>
        <mc:AlternateContent xmlns:mc="http://schemas.openxmlformats.org/markup-compatibility/2006">
          <mc:Choice Requires="x14">
            <control shapeId="46099" r:id="rId22" name="Check Box 19">
              <controlPr defaultSize="0" autoFill="0" autoLine="0" autoPict="0">
                <anchor moveWithCells="1">
                  <from>
                    <xdr:col>4</xdr:col>
                    <xdr:colOff>22860</xdr:colOff>
                    <xdr:row>38</xdr:row>
                    <xdr:rowOff>53340</xdr:rowOff>
                  </from>
                  <to>
                    <xdr:col>4</xdr:col>
                    <xdr:colOff>594360</xdr:colOff>
                    <xdr:row>38</xdr:row>
                    <xdr:rowOff>289560</xdr:rowOff>
                  </to>
                </anchor>
              </controlPr>
            </control>
          </mc:Choice>
        </mc:AlternateContent>
        <mc:AlternateContent xmlns:mc="http://schemas.openxmlformats.org/markup-compatibility/2006">
          <mc:Choice Requires="x14">
            <control shapeId="46100" r:id="rId23" name="Check Box 20">
              <controlPr defaultSize="0" autoFill="0" autoLine="0" autoPict="0">
                <anchor moveWithCells="1">
                  <from>
                    <xdr:col>4</xdr:col>
                    <xdr:colOff>22860</xdr:colOff>
                    <xdr:row>39</xdr:row>
                    <xdr:rowOff>53340</xdr:rowOff>
                  </from>
                  <to>
                    <xdr:col>4</xdr:col>
                    <xdr:colOff>594360</xdr:colOff>
                    <xdr:row>39</xdr:row>
                    <xdr:rowOff>289560</xdr:rowOff>
                  </to>
                </anchor>
              </controlPr>
            </control>
          </mc:Choice>
        </mc:AlternateContent>
        <mc:AlternateContent xmlns:mc="http://schemas.openxmlformats.org/markup-compatibility/2006">
          <mc:Choice Requires="x14">
            <control shapeId="46101" r:id="rId24" name="Check Box 21">
              <controlPr defaultSize="0" autoFill="0" autoLine="0" autoPict="0">
                <anchor moveWithCells="1">
                  <from>
                    <xdr:col>4</xdr:col>
                    <xdr:colOff>22860</xdr:colOff>
                    <xdr:row>40</xdr:row>
                    <xdr:rowOff>53340</xdr:rowOff>
                  </from>
                  <to>
                    <xdr:col>4</xdr:col>
                    <xdr:colOff>594360</xdr:colOff>
                    <xdr:row>40</xdr:row>
                    <xdr:rowOff>289560</xdr:rowOff>
                  </to>
                </anchor>
              </controlPr>
            </control>
          </mc:Choice>
        </mc:AlternateContent>
        <mc:AlternateContent xmlns:mc="http://schemas.openxmlformats.org/markup-compatibility/2006">
          <mc:Choice Requires="x14">
            <control shapeId="46102" r:id="rId25" name="Check Box 22">
              <controlPr defaultSize="0" autoFill="0" autoLine="0" autoPict="0">
                <anchor moveWithCells="1">
                  <from>
                    <xdr:col>4</xdr:col>
                    <xdr:colOff>22860</xdr:colOff>
                    <xdr:row>41</xdr:row>
                    <xdr:rowOff>53340</xdr:rowOff>
                  </from>
                  <to>
                    <xdr:col>4</xdr:col>
                    <xdr:colOff>594360</xdr:colOff>
                    <xdr:row>41</xdr:row>
                    <xdr:rowOff>289560</xdr:rowOff>
                  </to>
                </anchor>
              </controlPr>
            </control>
          </mc:Choice>
        </mc:AlternateContent>
        <mc:AlternateContent xmlns:mc="http://schemas.openxmlformats.org/markup-compatibility/2006">
          <mc:Choice Requires="x14">
            <control shapeId="46103" r:id="rId26" name="Check Box 23">
              <controlPr defaultSize="0" autoFill="0" autoLine="0" autoPict="0">
                <anchor moveWithCells="1">
                  <from>
                    <xdr:col>4</xdr:col>
                    <xdr:colOff>22860</xdr:colOff>
                    <xdr:row>42</xdr:row>
                    <xdr:rowOff>53340</xdr:rowOff>
                  </from>
                  <to>
                    <xdr:col>4</xdr:col>
                    <xdr:colOff>594360</xdr:colOff>
                    <xdr:row>42</xdr:row>
                    <xdr:rowOff>480060</xdr:rowOff>
                  </to>
                </anchor>
              </controlPr>
            </control>
          </mc:Choice>
        </mc:AlternateContent>
        <mc:AlternateContent xmlns:mc="http://schemas.openxmlformats.org/markup-compatibility/2006">
          <mc:Choice Requires="x14">
            <control shapeId="46104" r:id="rId27" name="Check Box 24">
              <controlPr defaultSize="0" autoFill="0" autoLine="0" autoPict="0">
                <anchor moveWithCells="1">
                  <from>
                    <xdr:col>4</xdr:col>
                    <xdr:colOff>22860</xdr:colOff>
                    <xdr:row>43</xdr:row>
                    <xdr:rowOff>53340</xdr:rowOff>
                  </from>
                  <to>
                    <xdr:col>4</xdr:col>
                    <xdr:colOff>594360</xdr:colOff>
                    <xdr:row>43</xdr:row>
                    <xdr:rowOff>289560</xdr:rowOff>
                  </to>
                </anchor>
              </controlPr>
            </control>
          </mc:Choice>
        </mc:AlternateContent>
        <mc:AlternateContent xmlns:mc="http://schemas.openxmlformats.org/markup-compatibility/2006">
          <mc:Choice Requires="x14">
            <control shapeId="46105" r:id="rId28" name="Check Box 25">
              <controlPr defaultSize="0" autoFill="0" autoLine="0" autoPict="0">
                <anchor moveWithCells="1">
                  <from>
                    <xdr:col>4</xdr:col>
                    <xdr:colOff>38100</xdr:colOff>
                    <xdr:row>50</xdr:row>
                    <xdr:rowOff>53340</xdr:rowOff>
                  </from>
                  <to>
                    <xdr:col>4</xdr:col>
                    <xdr:colOff>594360</xdr:colOff>
                    <xdr:row>50</xdr:row>
                    <xdr:rowOff>304800</xdr:rowOff>
                  </to>
                </anchor>
              </controlPr>
            </control>
          </mc:Choice>
        </mc:AlternateContent>
        <mc:AlternateContent xmlns:mc="http://schemas.openxmlformats.org/markup-compatibility/2006">
          <mc:Choice Requires="x14">
            <control shapeId="46106" r:id="rId29" name="Check Box 26">
              <controlPr defaultSize="0" autoFill="0" autoLine="0" autoPict="0">
                <anchor moveWithCells="1">
                  <from>
                    <xdr:col>4</xdr:col>
                    <xdr:colOff>38100</xdr:colOff>
                    <xdr:row>51</xdr:row>
                    <xdr:rowOff>53340</xdr:rowOff>
                  </from>
                  <to>
                    <xdr:col>4</xdr:col>
                    <xdr:colOff>594360</xdr:colOff>
                    <xdr:row>52</xdr:row>
                    <xdr:rowOff>0</xdr:rowOff>
                  </to>
                </anchor>
              </controlPr>
            </control>
          </mc:Choice>
        </mc:AlternateContent>
        <mc:AlternateContent xmlns:mc="http://schemas.openxmlformats.org/markup-compatibility/2006">
          <mc:Choice Requires="x14">
            <control shapeId="46107" r:id="rId30" name="Check Box 27">
              <controlPr defaultSize="0" autoFill="0" autoLine="0" autoPict="0">
                <anchor moveWithCells="1">
                  <from>
                    <xdr:col>4</xdr:col>
                    <xdr:colOff>38100</xdr:colOff>
                    <xdr:row>52</xdr:row>
                    <xdr:rowOff>53340</xdr:rowOff>
                  </from>
                  <to>
                    <xdr:col>4</xdr:col>
                    <xdr:colOff>594360</xdr:colOff>
                    <xdr:row>52</xdr:row>
                    <xdr:rowOff>304800</xdr:rowOff>
                  </to>
                </anchor>
              </controlPr>
            </control>
          </mc:Choice>
        </mc:AlternateContent>
        <mc:AlternateContent xmlns:mc="http://schemas.openxmlformats.org/markup-compatibility/2006">
          <mc:Choice Requires="x14">
            <control shapeId="46108" r:id="rId31" name="Check Box 28">
              <controlPr defaultSize="0" autoFill="0" autoLine="0" autoPict="0">
                <anchor moveWithCells="1">
                  <from>
                    <xdr:col>4</xdr:col>
                    <xdr:colOff>38100</xdr:colOff>
                    <xdr:row>53</xdr:row>
                    <xdr:rowOff>53340</xdr:rowOff>
                  </from>
                  <to>
                    <xdr:col>4</xdr:col>
                    <xdr:colOff>594360</xdr:colOff>
                    <xdr:row>53</xdr:row>
                    <xdr:rowOff>304800</xdr:rowOff>
                  </to>
                </anchor>
              </controlPr>
            </control>
          </mc:Choice>
        </mc:AlternateContent>
        <mc:AlternateContent xmlns:mc="http://schemas.openxmlformats.org/markup-compatibility/2006">
          <mc:Choice Requires="x14">
            <control shapeId="46109" r:id="rId32" name="Check Box 29">
              <controlPr defaultSize="0" autoFill="0" autoLine="0" autoPict="0">
                <anchor moveWithCells="1">
                  <from>
                    <xdr:col>4</xdr:col>
                    <xdr:colOff>38100</xdr:colOff>
                    <xdr:row>54</xdr:row>
                    <xdr:rowOff>53340</xdr:rowOff>
                  </from>
                  <to>
                    <xdr:col>4</xdr:col>
                    <xdr:colOff>594360</xdr:colOff>
                    <xdr:row>54</xdr:row>
                    <xdr:rowOff>304800</xdr:rowOff>
                  </to>
                </anchor>
              </controlPr>
            </control>
          </mc:Choice>
        </mc:AlternateContent>
        <mc:AlternateContent xmlns:mc="http://schemas.openxmlformats.org/markup-compatibility/2006">
          <mc:Choice Requires="x14">
            <control shapeId="46110" r:id="rId33" name="Check Box 30">
              <controlPr defaultSize="0" autoFill="0" autoLine="0" autoPict="0">
                <anchor moveWithCells="1">
                  <from>
                    <xdr:col>4</xdr:col>
                    <xdr:colOff>38100</xdr:colOff>
                    <xdr:row>55</xdr:row>
                    <xdr:rowOff>53340</xdr:rowOff>
                  </from>
                  <to>
                    <xdr:col>4</xdr:col>
                    <xdr:colOff>594360</xdr:colOff>
                    <xdr:row>55</xdr:row>
                    <xdr:rowOff>304800</xdr:rowOff>
                  </to>
                </anchor>
              </controlPr>
            </control>
          </mc:Choice>
        </mc:AlternateContent>
        <mc:AlternateContent xmlns:mc="http://schemas.openxmlformats.org/markup-compatibility/2006">
          <mc:Choice Requires="x14">
            <control shapeId="46111" r:id="rId34" name="Check Box 31">
              <controlPr defaultSize="0" autoFill="0" autoLine="0" autoPict="0">
                <anchor moveWithCells="1">
                  <from>
                    <xdr:col>4</xdr:col>
                    <xdr:colOff>38100</xdr:colOff>
                    <xdr:row>56</xdr:row>
                    <xdr:rowOff>53340</xdr:rowOff>
                  </from>
                  <to>
                    <xdr:col>4</xdr:col>
                    <xdr:colOff>594360</xdr:colOff>
                    <xdr:row>56</xdr:row>
                    <xdr:rowOff>304800</xdr:rowOff>
                  </to>
                </anchor>
              </controlPr>
            </control>
          </mc:Choice>
        </mc:AlternateContent>
        <mc:AlternateContent xmlns:mc="http://schemas.openxmlformats.org/markup-compatibility/2006">
          <mc:Choice Requires="x14">
            <control shapeId="46113" r:id="rId35" name="Check Box 33">
              <controlPr defaultSize="0" autoFill="0" autoLine="0" autoPict="0">
                <anchor moveWithCells="1">
                  <from>
                    <xdr:col>4</xdr:col>
                    <xdr:colOff>38100</xdr:colOff>
                    <xdr:row>58</xdr:row>
                    <xdr:rowOff>53340</xdr:rowOff>
                  </from>
                  <to>
                    <xdr:col>4</xdr:col>
                    <xdr:colOff>594360</xdr:colOff>
                    <xdr:row>59</xdr:row>
                    <xdr:rowOff>15240</xdr:rowOff>
                  </to>
                </anchor>
              </controlPr>
            </control>
          </mc:Choice>
        </mc:AlternateContent>
        <mc:AlternateContent xmlns:mc="http://schemas.openxmlformats.org/markup-compatibility/2006">
          <mc:Choice Requires="x14">
            <control shapeId="46114" r:id="rId36" name="Check Box 34">
              <controlPr defaultSize="0" autoFill="0" autoLine="0" autoPict="0">
                <anchor moveWithCells="1">
                  <from>
                    <xdr:col>4</xdr:col>
                    <xdr:colOff>38100</xdr:colOff>
                    <xdr:row>59</xdr:row>
                    <xdr:rowOff>53340</xdr:rowOff>
                  </from>
                  <to>
                    <xdr:col>4</xdr:col>
                    <xdr:colOff>594360</xdr:colOff>
                    <xdr:row>60</xdr:row>
                    <xdr:rowOff>15240</xdr:rowOff>
                  </to>
                </anchor>
              </controlPr>
            </control>
          </mc:Choice>
        </mc:AlternateContent>
        <mc:AlternateContent xmlns:mc="http://schemas.openxmlformats.org/markup-compatibility/2006">
          <mc:Choice Requires="x14">
            <control shapeId="46115" r:id="rId37" name="Check Box 35">
              <controlPr defaultSize="0" autoFill="0" autoLine="0" autoPict="0">
                <anchor moveWithCells="1">
                  <from>
                    <xdr:col>4</xdr:col>
                    <xdr:colOff>38100</xdr:colOff>
                    <xdr:row>57</xdr:row>
                    <xdr:rowOff>60960</xdr:rowOff>
                  </from>
                  <to>
                    <xdr:col>4</xdr:col>
                    <xdr:colOff>571500</xdr:colOff>
                    <xdr:row>57</xdr:row>
                    <xdr:rowOff>281940</xdr:rowOff>
                  </to>
                </anchor>
              </controlPr>
            </control>
          </mc:Choice>
        </mc:AlternateContent>
        <mc:AlternateContent xmlns:mc="http://schemas.openxmlformats.org/markup-compatibility/2006">
          <mc:Choice Requires="x14">
            <control shapeId="46141" r:id="rId38" name="Check Box 61">
              <controlPr defaultSize="0" autoFill="0" autoLine="0" autoPict="0">
                <anchor moveWithCells="1">
                  <from>
                    <xdr:col>4</xdr:col>
                    <xdr:colOff>38100</xdr:colOff>
                    <xdr:row>67</xdr:row>
                    <xdr:rowOff>60960</xdr:rowOff>
                  </from>
                  <to>
                    <xdr:col>4</xdr:col>
                    <xdr:colOff>624840</xdr:colOff>
                    <xdr:row>67</xdr:row>
                    <xdr:rowOff>304800</xdr:rowOff>
                  </to>
                </anchor>
              </controlPr>
            </control>
          </mc:Choice>
        </mc:AlternateContent>
        <mc:AlternateContent xmlns:mc="http://schemas.openxmlformats.org/markup-compatibility/2006">
          <mc:Choice Requires="x14">
            <control shapeId="46142" r:id="rId39" name="Check Box 62">
              <controlPr defaultSize="0" autoFill="0" autoLine="0" autoPict="0">
                <anchor moveWithCells="1">
                  <from>
                    <xdr:col>4</xdr:col>
                    <xdr:colOff>38100</xdr:colOff>
                    <xdr:row>68</xdr:row>
                    <xdr:rowOff>60960</xdr:rowOff>
                  </from>
                  <to>
                    <xdr:col>4</xdr:col>
                    <xdr:colOff>624840</xdr:colOff>
                    <xdr:row>68</xdr:row>
                    <xdr:rowOff>304800</xdr:rowOff>
                  </to>
                </anchor>
              </controlPr>
            </control>
          </mc:Choice>
        </mc:AlternateContent>
        <mc:AlternateContent xmlns:mc="http://schemas.openxmlformats.org/markup-compatibility/2006">
          <mc:Choice Requires="x14">
            <control shapeId="46143" r:id="rId40" name="Check Box 63">
              <controlPr defaultSize="0" autoFill="0" autoLine="0" autoPict="0">
                <anchor moveWithCells="1">
                  <from>
                    <xdr:col>4</xdr:col>
                    <xdr:colOff>38100</xdr:colOff>
                    <xdr:row>69</xdr:row>
                    <xdr:rowOff>60960</xdr:rowOff>
                  </from>
                  <to>
                    <xdr:col>4</xdr:col>
                    <xdr:colOff>624840</xdr:colOff>
                    <xdr:row>70</xdr:row>
                    <xdr:rowOff>0</xdr:rowOff>
                  </to>
                </anchor>
              </controlPr>
            </control>
          </mc:Choice>
        </mc:AlternateContent>
        <mc:AlternateContent xmlns:mc="http://schemas.openxmlformats.org/markup-compatibility/2006">
          <mc:Choice Requires="x14">
            <control shapeId="46144" r:id="rId41" name="Check Box 64">
              <controlPr defaultSize="0" autoFill="0" autoLine="0" autoPict="0">
                <anchor moveWithCells="1">
                  <from>
                    <xdr:col>4</xdr:col>
                    <xdr:colOff>38100</xdr:colOff>
                    <xdr:row>70</xdr:row>
                    <xdr:rowOff>60960</xdr:rowOff>
                  </from>
                  <to>
                    <xdr:col>4</xdr:col>
                    <xdr:colOff>624840</xdr:colOff>
                    <xdr:row>71</xdr:row>
                    <xdr:rowOff>0</xdr:rowOff>
                  </to>
                </anchor>
              </controlPr>
            </control>
          </mc:Choice>
        </mc:AlternateContent>
        <mc:AlternateContent xmlns:mc="http://schemas.openxmlformats.org/markup-compatibility/2006">
          <mc:Choice Requires="x14">
            <control shapeId="46145" r:id="rId42" name="Check Box 65">
              <controlPr defaultSize="0" autoFill="0" autoLine="0" autoPict="0">
                <anchor moveWithCells="1">
                  <from>
                    <xdr:col>4</xdr:col>
                    <xdr:colOff>38100</xdr:colOff>
                    <xdr:row>71</xdr:row>
                    <xdr:rowOff>15240</xdr:rowOff>
                  </from>
                  <to>
                    <xdr:col>4</xdr:col>
                    <xdr:colOff>624840</xdr:colOff>
                    <xdr:row>72</xdr:row>
                    <xdr:rowOff>15240</xdr:rowOff>
                  </to>
                </anchor>
              </controlPr>
            </control>
          </mc:Choice>
        </mc:AlternateContent>
        <mc:AlternateContent xmlns:mc="http://schemas.openxmlformats.org/markup-compatibility/2006">
          <mc:Choice Requires="x14">
            <control shapeId="46146" r:id="rId43" name="Check Box 66">
              <controlPr defaultSize="0" autoFill="0" autoLine="0" autoPict="0">
                <anchor moveWithCells="1">
                  <from>
                    <xdr:col>4</xdr:col>
                    <xdr:colOff>38100</xdr:colOff>
                    <xdr:row>72</xdr:row>
                    <xdr:rowOff>15240</xdr:rowOff>
                  </from>
                  <to>
                    <xdr:col>4</xdr:col>
                    <xdr:colOff>624840</xdr:colOff>
                    <xdr:row>73</xdr:row>
                    <xdr:rowOff>22860</xdr:rowOff>
                  </to>
                </anchor>
              </controlPr>
            </control>
          </mc:Choice>
        </mc:AlternateContent>
        <mc:AlternateContent xmlns:mc="http://schemas.openxmlformats.org/markup-compatibility/2006">
          <mc:Choice Requires="x14">
            <control shapeId="46147" r:id="rId44" name="Check Box 67">
              <controlPr defaultSize="0" autoFill="0" autoLine="0" autoPict="0">
                <anchor moveWithCells="1">
                  <from>
                    <xdr:col>4</xdr:col>
                    <xdr:colOff>38100</xdr:colOff>
                    <xdr:row>73</xdr:row>
                    <xdr:rowOff>60960</xdr:rowOff>
                  </from>
                  <to>
                    <xdr:col>4</xdr:col>
                    <xdr:colOff>624840</xdr:colOff>
                    <xdr:row>73</xdr:row>
                    <xdr:rowOff>304800</xdr:rowOff>
                  </to>
                </anchor>
              </controlPr>
            </control>
          </mc:Choice>
        </mc:AlternateContent>
        <mc:AlternateContent xmlns:mc="http://schemas.openxmlformats.org/markup-compatibility/2006">
          <mc:Choice Requires="x14">
            <control shapeId="46148" r:id="rId45" name="Check Box 68">
              <controlPr defaultSize="0" autoFill="0" autoLine="0" autoPict="0">
                <anchor moveWithCells="1">
                  <from>
                    <xdr:col>4</xdr:col>
                    <xdr:colOff>38100</xdr:colOff>
                    <xdr:row>74</xdr:row>
                    <xdr:rowOff>60960</xdr:rowOff>
                  </from>
                  <to>
                    <xdr:col>4</xdr:col>
                    <xdr:colOff>624840</xdr:colOff>
                    <xdr:row>74</xdr:row>
                    <xdr:rowOff>304800</xdr:rowOff>
                  </to>
                </anchor>
              </controlPr>
            </control>
          </mc:Choice>
        </mc:AlternateContent>
        <mc:AlternateContent xmlns:mc="http://schemas.openxmlformats.org/markup-compatibility/2006">
          <mc:Choice Requires="x14">
            <control shapeId="46149" r:id="rId46" name="Check Box 69">
              <controlPr defaultSize="0" autoFill="0" autoLine="0" autoPict="0">
                <anchor moveWithCells="1">
                  <from>
                    <xdr:col>4</xdr:col>
                    <xdr:colOff>38100</xdr:colOff>
                    <xdr:row>75</xdr:row>
                    <xdr:rowOff>60960</xdr:rowOff>
                  </from>
                  <to>
                    <xdr:col>4</xdr:col>
                    <xdr:colOff>624840</xdr:colOff>
                    <xdr:row>76</xdr:row>
                    <xdr:rowOff>0</xdr:rowOff>
                  </to>
                </anchor>
              </controlPr>
            </control>
          </mc:Choice>
        </mc:AlternateContent>
        <mc:AlternateContent xmlns:mc="http://schemas.openxmlformats.org/markup-compatibility/2006">
          <mc:Choice Requires="x14">
            <control shapeId="46150" r:id="rId47" name="Check Box 70">
              <controlPr defaultSize="0" autoFill="0" autoLine="0" autoPict="0">
                <anchor moveWithCells="1">
                  <from>
                    <xdr:col>4</xdr:col>
                    <xdr:colOff>38100</xdr:colOff>
                    <xdr:row>76</xdr:row>
                    <xdr:rowOff>60960</xdr:rowOff>
                  </from>
                  <to>
                    <xdr:col>4</xdr:col>
                    <xdr:colOff>624840</xdr:colOff>
                    <xdr:row>76</xdr:row>
                    <xdr:rowOff>304800</xdr:rowOff>
                  </to>
                </anchor>
              </controlPr>
            </control>
          </mc:Choice>
        </mc:AlternateContent>
        <mc:AlternateContent xmlns:mc="http://schemas.openxmlformats.org/markup-compatibility/2006">
          <mc:Choice Requires="x14">
            <control shapeId="46151" r:id="rId48" name="Check Box 71">
              <controlPr defaultSize="0" autoFill="0" autoLine="0" autoPict="0">
                <anchor moveWithCells="1">
                  <from>
                    <xdr:col>4</xdr:col>
                    <xdr:colOff>38100</xdr:colOff>
                    <xdr:row>77</xdr:row>
                    <xdr:rowOff>60960</xdr:rowOff>
                  </from>
                  <to>
                    <xdr:col>4</xdr:col>
                    <xdr:colOff>624840</xdr:colOff>
                    <xdr:row>77</xdr:row>
                    <xdr:rowOff>304800</xdr:rowOff>
                  </to>
                </anchor>
              </controlPr>
            </control>
          </mc:Choice>
        </mc:AlternateContent>
        <mc:AlternateContent xmlns:mc="http://schemas.openxmlformats.org/markup-compatibility/2006">
          <mc:Choice Requires="x14">
            <control shapeId="46152" r:id="rId49" name="Check Box 72">
              <controlPr defaultSize="0" autoFill="0" autoLine="0" autoPict="0">
                <anchor moveWithCells="1">
                  <from>
                    <xdr:col>4</xdr:col>
                    <xdr:colOff>38100</xdr:colOff>
                    <xdr:row>78</xdr:row>
                    <xdr:rowOff>60960</xdr:rowOff>
                  </from>
                  <to>
                    <xdr:col>4</xdr:col>
                    <xdr:colOff>624840</xdr:colOff>
                    <xdr:row>78</xdr:row>
                    <xdr:rowOff>304800</xdr:rowOff>
                  </to>
                </anchor>
              </controlPr>
            </control>
          </mc:Choice>
        </mc:AlternateContent>
        <mc:AlternateContent xmlns:mc="http://schemas.openxmlformats.org/markup-compatibility/2006">
          <mc:Choice Requires="x14">
            <control shapeId="46153" r:id="rId50" name="Check Box 73">
              <controlPr defaultSize="0" autoFill="0" autoLine="0" autoPict="0">
                <anchor moveWithCells="1">
                  <from>
                    <xdr:col>4</xdr:col>
                    <xdr:colOff>38100</xdr:colOff>
                    <xdr:row>79</xdr:row>
                    <xdr:rowOff>60960</xdr:rowOff>
                  </from>
                  <to>
                    <xdr:col>4</xdr:col>
                    <xdr:colOff>624840</xdr:colOff>
                    <xdr:row>80</xdr:row>
                    <xdr:rowOff>0</xdr:rowOff>
                  </to>
                </anchor>
              </controlPr>
            </control>
          </mc:Choice>
        </mc:AlternateContent>
        <mc:AlternateContent xmlns:mc="http://schemas.openxmlformats.org/markup-compatibility/2006">
          <mc:Choice Requires="x14">
            <control shapeId="46154" r:id="rId51" name="Check Box 74">
              <controlPr defaultSize="0" autoFill="0" autoLine="0" autoPict="0">
                <anchor moveWithCells="1">
                  <from>
                    <xdr:col>4</xdr:col>
                    <xdr:colOff>38100</xdr:colOff>
                    <xdr:row>80</xdr:row>
                    <xdr:rowOff>60960</xdr:rowOff>
                  </from>
                  <to>
                    <xdr:col>4</xdr:col>
                    <xdr:colOff>624840</xdr:colOff>
                    <xdr:row>80</xdr:row>
                    <xdr:rowOff>304800</xdr:rowOff>
                  </to>
                </anchor>
              </controlPr>
            </control>
          </mc:Choice>
        </mc:AlternateContent>
        <mc:AlternateContent xmlns:mc="http://schemas.openxmlformats.org/markup-compatibility/2006">
          <mc:Choice Requires="x14">
            <control shapeId="46155" r:id="rId52" name="Check Box 75">
              <controlPr defaultSize="0" autoFill="0" autoLine="0" autoPict="0">
                <anchor moveWithCells="1">
                  <from>
                    <xdr:col>4</xdr:col>
                    <xdr:colOff>38100</xdr:colOff>
                    <xdr:row>81</xdr:row>
                    <xdr:rowOff>60960</xdr:rowOff>
                  </from>
                  <to>
                    <xdr:col>4</xdr:col>
                    <xdr:colOff>624840</xdr:colOff>
                    <xdr:row>81</xdr:row>
                    <xdr:rowOff>304800</xdr:rowOff>
                  </to>
                </anchor>
              </controlPr>
            </control>
          </mc:Choice>
        </mc:AlternateContent>
        <mc:AlternateContent xmlns:mc="http://schemas.openxmlformats.org/markup-compatibility/2006">
          <mc:Choice Requires="x14">
            <control shapeId="46156" r:id="rId53" name="Check Box 76">
              <controlPr defaultSize="0" autoFill="0" autoLine="0" autoPict="0">
                <anchor moveWithCells="1">
                  <from>
                    <xdr:col>4</xdr:col>
                    <xdr:colOff>38100</xdr:colOff>
                    <xdr:row>82</xdr:row>
                    <xdr:rowOff>60960</xdr:rowOff>
                  </from>
                  <to>
                    <xdr:col>4</xdr:col>
                    <xdr:colOff>624840</xdr:colOff>
                    <xdr:row>83</xdr:row>
                    <xdr:rowOff>0</xdr:rowOff>
                  </to>
                </anchor>
              </controlPr>
            </control>
          </mc:Choice>
        </mc:AlternateContent>
        <mc:AlternateContent xmlns:mc="http://schemas.openxmlformats.org/markup-compatibility/2006">
          <mc:Choice Requires="x14">
            <control shapeId="46157" r:id="rId54" name="Check Box 77">
              <controlPr defaultSize="0" autoFill="0" autoLine="0" autoPict="0">
                <anchor moveWithCells="1">
                  <from>
                    <xdr:col>4</xdr:col>
                    <xdr:colOff>38100</xdr:colOff>
                    <xdr:row>83</xdr:row>
                    <xdr:rowOff>60960</xdr:rowOff>
                  </from>
                  <to>
                    <xdr:col>4</xdr:col>
                    <xdr:colOff>624840</xdr:colOff>
                    <xdr:row>84</xdr:row>
                    <xdr:rowOff>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9FAEE-F089-42CB-A71E-421599621D5F}">
  <sheetPr codeName="Sheet16">
    <tabColor rgb="FF92D050"/>
  </sheetPr>
  <dimension ref="A1:F105"/>
  <sheetViews>
    <sheetView showGridLines="0" zoomScaleNormal="100" workbookViewId="0">
      <pane ySplit="1" topLeftCell="A2" activePane="bottomLeft" state="frozen"/>
      <selection activeCell="C32" sqref="C32"/>
      <selection pane="bottomLeft" activeCell="B3" sqref="B3:D4"/>
    </sheetView>
  </sheetViews>
  <sheetFormatPr defaultColWidth="8.88671875" defaultRowHeight="13.8" x14ac:dyDescent="0.25"/>
  <cols>
    <col min="1" max="1" width="8.88671875" style="7"/>
    <col min="2" max="2" width="7.44140625" style="7" customWidth="1"/>
    <col min="3" max="3" width="12.88671875" style="40" customWidth="1"/>
    <col min="4" max="4" width="74" style="7" customWidth="1"/>
    <col min="5" max="5" width="9.44140625" style="7" customWidth="1"/>
    <col min="6" max="16384" width="8.88671875" style="7"/>
  </cols>
  <sheetData>
    <row r="1" spans="1:6" ht="35.1" customHeight="1" x14ac:dyDescent="0.25">
      <c r="A1" s="119"/>
      <c r="B1" s="119"/>
      <c r="C1" s="119"/>
      <c r="D1" s="119"/>
      <c r="E1" s="119"/>
      <c r="F1" s="119"/>
    </row>
    <row r="2" spans="1:6" ht="17.399999999999999" customHeight="1" x14ac:dyDescent="0.25"/>
    <row r="3" spans="1:6" ht="17.399999999999999" customHeight="1" thickBot="1" x14ac:dyDescent="0.3">
      <c r="B3" s="167" t="s">
        <v>19</v>
      </c>
      <c r="C3" s="167"/>
      <c r="D3" s="167"/>
    </row>
    <row r="4" spans="1:6" ht="17.399999999999999" customHeight="1" thickBot="1" x14ac:dyDescent="0.3">
      <c r="B4" s="167"/>
      <c r="C4" s="167"/>
      <c r="D4" s="167"/>
    </row>
    <row r="6" spans="1:6" ht="43.35" customHeight="1" x14ac:dyDescent="0.25">
      <c r="B6" s="14" t="s">
        <v>126</v>
      </c>
      <c r="C6" s="13">
        <f>VLOOKUP(B6,Sc.InputSelect!B3:C33,2,FALSE)</f>
        <v>0</v>
      </c>
      <c r="D6" s="2" t="str">
        <f>_xlfn.IFNA(VLOOKUP(CONCATENATE(B6,".",C6),List.SurveyLevels!$B$4:$D$153,3,FALSE),"")</f>
        <v/>
      </c>
    </row>
    <row r="8" spans="1:6" ht="31.35" customHeight="1" x14ac:dyDescent="0.25">
      <c r="B8" s="15" t="s">
        <v>428</v>
      </c>
      <c r="C8" s="15" t="s">
        <v>1063</v>
      </c>
      <c r="D8" s="15" t="s">
        <v>1064</v>
      </c>
    </row>
    <row r="9" spans="1:6" ht="27.6" x14ac:dyDescent="0.25">
      <c r="B9" s="18">
        <v>1</v>
      </c>
      <c r="C9" s="13" t="s">
        <v>608</v>
      </c>
      <c r="D9" s="2" t="s">
        <v>609</v>
      </c>
      <c r="E9" s="9"/>
    </row>
    <row r="10" spans="1:6" ht="41.4" x14ac:dyDescent="0.25">
      <c r="B10" s="18">
        <v>1</v>
      </c>
      <c r="C10" s="13" t="s">
        <v>610</v>
      </c>
      <c r="D10" s="2" t="s">
        <v>1080</v>
      </c>
      <c r="E10" s="9"/>
    </row>
    <row r="11" spans="1:6" ht="27.6" x14ac:dyDescent="0.25">
      <c r="B11" s="18">
        <v>2</v>
      </c>
      <c r="C11" s="13" t="s">
        <v>612</v>
      </c>
      <c r="D11" s="2" t="s">
        <v>613</v>
      </c>
      <c r="E11" s="9"/>
    </row>
    <row r="12" spans="1:6" ht="27.6" x14ac:dyDescent="0.25">
      <c r="B12" s="18">
        <v>2</v>
      </c>
      <c r="C12" s="13" t="s">
        <v>614</v>
      </c>
      <c r="D12" s="2" t="s">
        <v>615</v>
      </c>
      <c r="E12" s="9"/>
    </row>
    <row r="13" spans="1:6" ht="27.6" x14ac:dyDescent="0.25">
      <c r="B13" s="18">
        <v>2</v>
      </c>
      <c r="C13" s="13" t="s">
        <v>616</v>
      </c>
      <c r="D13" s="2" t="s">
        <v>617</v>
      </c>
      <c r="E13" s="9"/>
    </row>
    <row r="14" spans="1:6" ht="28.35" customHeight="1" x14ac:dyDescent="0.25">
      <c r="B14" s="18">
        <v>2</v>
      </c>
      <c r="C14" s="13" t="s">
        <v>618</v>
      </c>
      <c r="D14" s="2" t="s">
        <v>619</v>
      </c>
      <c r="E14" s="9"/>
    </row>
    <row r="15" spans="1:6" ht="27.6" x14ac:dyDescent="0.25">
      <c r="B15" s="18">
        <v>3</v>
      </c>
      <c r="C15" s="13" t="s">
        <v>620</v>
      </c>
      <c r="D15" s="2" t="s">
        <v>621</v>
      </c>
      <c r="E15" s="9"/>
    </row>
    <row r="16" spans="1:6" ht="27.6" x14ac:dyDescent="0.25">
      <c r="B16" s="18">
        <v>3</v>
      </c>
      <c r="C16" s="13" t="s">
        <v>622</v>
      </c>
      <c r="D16" s="2" t="s">
        <v>623</v>
      </c>
      <c r="E16" s="9"/>
    </row>
    <row r="17" spans="2:5" ht="27.6" x14ac:dyDescent="0.25">
      <c r="B17" s="18">
        <v>3</v>
      </c>
      <c r="C17" s="13" t="s">
        <v>624</v>
      </c>
      <c r="D17" s="2" t="s">
        <v>625</v>
      </c>
      <c r="E17" s="9"/>
    </row>
    <row r="18" spans="2:5" ht="27.6" x14ac:dyDescent="0.25">
      <c r="B18" s="18">
        <v>3</v>
      </c>
      <c r="C18" s="13" t="s">
        <v>626</v>
      </c>
      <c r="D18" s="2" t="s">
        <v>627</v>
      </c>
      <c r="E18" s="9"/>
    </row>
    <row r="19" spans="2:5" ht="27.6" x14ac:dyDescent="0.25">
      <c r="B19" s="18">
        <v>4</v>
      </c>
      <c r="C19" s="13" t="s">
        <v>628</v>
      </c>
      <c r="D19" s="2" t="s">
        <v>629</v>
      </c>
      <c r="E19" s="9"/>
    </row>
    <row r="20" spans="2:5" ht="23.4" customHeight="1" x14ac:dyDescent="0.25">
      <c r="B20" s="18">
        <v>4</v>
      </c>
      <c r="C20" s="13" t="s">
        <v>630</v>
      </c>
      <c r="D20" s="2" t="s">
        <v>631</v>
      </c>
      <c r="E20" s="9"/>
    </row>
    <row r="21" spans="2:5" ht="27" customHeight="1" x14ac:dyDescent="0.25">
      <c r="B21" s="18">
        <v>5</v>
      </c>
      <c r="C21" s="13" t="s">
        <v>632</v>
      </c>
      <c r="D21" s="2" t="s">
        <v>633</v>
      </c>
      <c r="E21" s="9"/>
    </row>
    <row r="23" spans="2:5" ht="14.4" thickBot="1" x14ac:dyDescent="0.3">
      <c r="B23" s="11"/>
      <c r="C23" s="41"/>
      <c r="D23" s="11"/>
    </row>
    <row r="25" spans="2:5" ht="43.35" customHeight="1" x14ac:dyDescent="0.25">
      <c r="B25" s="14" t="s">
        <v>133</v>
      </c>
      <c r="C25" s="13">
        <f>VLOOKUP(B25,Sc.InputSelect!B3:C33,2,FALSE)</f>
        <v>0</v>
      </c>
      <c r="D25" s="2" t="str">
        <f>_xlfn.IFNA(VLOOKUP(CONCATENATE(B25,".",C25),List.SurveyLevels!$B$4:$D$153,3,FALSE),"")</f>
        <v/>
      </c>
    </row>
    <row r="27" spans="2:5" ht="27.6" x14ac:dyDescent="0.25">
      <c r="B27" s="15" t="s">
        <v>428</v>
      </c>
      <c r="C27" s="39" t="s">
        <v>1063</v>
      </c>
      <c r="D27" s="15" t="s">
        <v>1064</v>
      </c>
    </row>
    <row r="28" spans="2:5" ht="27.6" x14ac:dyDescent="0.25">
      <c r="B28" s="13">
        <v>1</v>
      </c>
      <c r="C28" s="13" t="s">
        <v>634</v>
      </c>
      <c r="D28" s="2" t="s">
        <v>635</v>
      </c>
      <c r="E28" s="9"/>
    </row>
    <row r="29" spans="2:5" ht="27.6" x14ac:dyDescent="0.25">
      <c r="B29" s="13">
        <v>2</v>
      </c>
      <c r="C29" s="13" t="s">
        <v>636</v>
      </c>
      <c r="D29" s="2" t="s">
        <v>613</v>
      </c>
      <c r="E29" s="9"/>
    </row>
    <row r="30" spans="2:5" ht="22.35" customHeight="1" x14ac:dyDescent="0.25">
      <c r="B30" s="13">
        <v>2</v>
      </c>
      <c r="C30" s="13" t="s">
        <v>637</v>
      </c>
      <c r="D30" s="2" t="s">
        <v>638</v>
      </c>
      <c r="E30" s="9"/>
    </row>
    <row r="31" spans="2:5" ht="27.6" x14ac:dyDescent="0.25">
      <c r="B31" s="13">
        <v>2</v>
      </c>
      <c r="C31" s="13" t="s">
        <v>639</v>
      </c>
      <c r="D31" s="2" t="s">
        <v>640</v>
      </c>
      <c r="E31" s="9"/>
    </row>
    <row r="32" spans="2:5" ht="27.6" x14ac:dyDescent="0.25">
      <c r="B32" s="13">
        <v>3</v>
      </c>
      <c r="C32" s="13" t="s">
        <v>641</v>
      </c>
      <c r="D32" s="2" t="s">
        <v>642</v>
      </c>
      <c r="E32" s="9"/>
    </row>
    <row r="33" spans="2:5" ht="24" customHeight="1" x14ac:dyDescent="0.25">
      <c r="B33" s="13">
        <v>3</v>
      </c>
      <c r="C33" s="13" t="s">
        <v>643</v>
      </c>
      <c r="D33" s="2" t="s">
        <v>644</v>
      </c>
      <c r="E33" s="9"/>
    </row>
    <row r="34" spans="2:5" ht="27.6" x14ac:dyDescent="0.25">
      <c r="B34" s="13">
        <v>4</v>
      </c>
      <c r="C34" s="13" t="s">
        <v>645</v>
      </c>
      <c r="D34" s="2" t="s">
        <v>646</v>
      </c>
      <c r="E34" s="9"/>
    </row>
    <row r="35" spans="2:5" ht="27.6" x14ac:dyDescent="0.25">
      <c r="B35" s="13">
        <v>5</v>
      </c>
      <c r="C35" s="13" t="s">
        <v>647</v>
      </c>
      <c r="D35" s="2" t="s">
        <v>648</v>
      </c>
      <c r="E35" s="9"/>
    </row>
    <row r="36" spans="2:5" x14ac:dyDescent="0.25">
      <c r="B36" s="30"/>
      <c r="C36" s="30"/>
      <c r="D36" s="34"/>
      <c r="E36" s="17"/>
    </row>
    <row r="37" spans="2:5" ht="14.4" thickBot="1" x14ac:dyDescent="0.3">
      <c r="B37" s="11"/>
      <c r="C37" s="41"/>
      <c r="D37" s="11"/>
    </row>
    <row r="39" spans="2:5" ht="43.35" customHeight="1" x14ac:dyDescent="0.25">
      <c r="B39" s="14" t="s">
        <v>140</v>
      </c>
      <c r="C39" s="13">
        <f>VLOOKUP(B39,Sc.InputSelect!B3:C33,2,FALSE)</f>
        <v>0</v>
      </c>
      <c r="D39" s="2" t="str">
        <f>_xlfn.IFNA(VLOOKUP(CONCATENATE(B39,".",C39),List.SurveyLevels!$B$4:$D$153,3,FALSE),"")</f>
        <v/>
      </c>
    </row>
    <row r="41" spans="2:5" ht="27.6" x14ac:dyDescent="0.25">
      <c r="B41" s="15" t="s">
        <v>428</v>
      </c>
      <c r="C41" s="39" t="s">
        <v>1063</v>
      </c>
      <c r="D41" s="15" t="s">
        <v>1064</v>
      </c>
    </row>
    <row r="42" spans="2:5" ht="22.35" customHeight="1" x14ac:dyDescent="0.25">
      <c r="B42" s="13">
        <v>1</v>
      </c>
      <c r="C42" s="13" t="s">
        <v>649</v>
      </c>
      <c r="D42" s="2" t="s">
        <v>650</v>
      </c>
      <c r="E42" s="9"/>
    </row>
    <row r="43" spans="2:5" ht="27.6" x14ac:dyDescent="0.25">
      <c r="B43" s="13">
        <v>1</v>
      </c>
      <c r="C43" s="13" t="s">
        <v>651</v>
      </c>
      <c r="D43" s="2" t="s">
        <v>652</v>
      </c>
      <c r="E43" s="9"/>
    </row>
    <row r="44" spans="2:5" ht="27.6" x14ac:dyDescent="0.25">
      <c r="B44" s="13">
        <v>1</v>
      </c>
      <c r="C44" s="13" t="s">
        <v>653</v>
      </c>
      <c r="D44" s="2" t="s">
        <v>654</v>
      </c>
      <c r="E44" s="9"/>
    </row>
    <row r="45" spans="2:5" ht="23.4" customHeight="1" x14ac:dyDescent="0.25">
      <c r="B45" s="13">
        <v>2</v>
      </c>
      <c r="C45" s="13" t="s">
        <v>655</v>
      </c>
      <c r="D45" s="2" t="s">
        <v>656</v>
      </c>
      <c r="E45" s="9"/>
    </row>
    <row r="46" spans="2:5" ht="27.6" x14ac:dyDescent="0.25">
      <c r="B46" s="13">
        <v>2</v>
      </c>
      <c r="C46" s="13" t="s">
        <v>657</v>
      </c>
      <c r="D46" s="2" t="s">
        <v>658</v>
      </c>
      <c r="E46" s="9"/>
    </row>
    <row r="47" spans="2:5" ht="27.6" x14ac:dyDescent="0.25">
      <c r="B47" s="13">
        <v>2</v>
      </c>
      <c r="C47" s="13" t="s">
        <v>659</v>
      </c>
      <c r="D47" s="2" t="s">
        <v>660</v>
      </c>
      <c r="E47" s="9"/>
    </row>
    <row r="48" spans="2:5" ht="27.6" x14ac:dyDescent="0.25">
      <c r="B48" s="13">
        <v>3</v>
      </c>
      <c r="C48" s="13" t="s">
        <v>661</v>
      </c>
      <c r="D48" s="2" t="s">
        <v>662</v>
      </c>
      <c r="E48" s="9"/>
    </row>
    <row r="49" spans="2:5" ht="27.6" x14ac:dyDescent="0.25">
      <c r="B49" s="13">
        <v>3</v>
      </c>
      <c r="C49" s="13" t="s">
        <v>663</v>
      </c>
      <c r="D49" s="2" t="s">
        <v>664</v>
      </c>
      <c r="E49" s="9"/>
    </row>
    <row r="50" spans="2:5" ht="22.35" customHeight="1" x14ac:dyDescent="0.25">
      <c r="B50" s="13">
        <v>4</v>
      </c>
      <c r="C50" s="13" t="s">
        <v>665</v>
      </c>
      <c r="D50" s="2" t="s">
        <v>666</v>
      </c>
      <c r="E50" s="9"/>
    </row>
    <row r="51" spans="2:5" ht="27.6" x14ac:dyDescent="0.25">
      <c r="B51" s="13">
        <v>5</v>
      </c>
      <c r="C51" s="13" t="s">
        <v>667</v>
      </c>
      <c r="D51" s="2" t="s">
        <v>668</v>
      </c>
      <c r="E51" s="9"/>
    </row>
    <row r="52" spans="2:5" x14ac:dyDescent="0.25">
      <c r="B52" s="30"/>
      <c r="C52" s="30"/>
      <c r="D52" s="34"/>
      <c r="E52" s="17"/>
    </row>
    <row r="53" spans="2:5" ht="14.4" thickBot="1" x14ac:dyDescent="0.3">
      <c r="B53" s="11"/>
      <c r="C53" s="41"/>
      <c r="D53" s="11"/>
    </row>
    <row r="55" spans="2:5" ht="43.35" customHeight="1" x14ac:dyDescent="0.25">
      <c r="B55" s="14" t="s">
        <v>147</v>
      </c>
      <c r="C55" s="13">
        <f>VLOOKUP(B55,Sc.InputSelect!B3:C33,2,FALSE)</f>
        <v>0</v>
      </c>
      <c r="D55" s="2" t="str">
        <f>_xlfn.IFNA(VLOOKUP(CONCATENATE(B55,".",C55),List.SurveyLevels!$B$4:$D$153,3,FALSE),"")</f>
        <v/>
      </c>
    </row>
    <row r="57" spans="2:5" ht="27.6" x14ac:dyDescent="0.25">
      <c r="B57" s="15" t="s">
        <v>428</v>
      </c>
      <c r="C57" s="39" t="s">
        <v>1063</v>
      </c>
      <c r="D57" s="15" t="s">
        <v>1064</v>
      </c>
    </row>
    <row r="58" spans="2:5" ht="24.6" customHeight="1" x14ac:dyDescent="0.25">
      <c r="B58" s="18">
        <v>1</v>
      </c>
      <c r="C58" s="13" t="s">
        <v>669</v>
      </c>
      <c r="D58" s="2" t="s">
        <v>670</v>
      </c>
      <c r="E58" s="9"/>
    </row>
    <row r="59" spans="2:5" ht="27.6" x14ac:dyDescent="0.25">
      <c r="B59" s="18">
        <v>1</v>
      </c>
      <c r="C59" s="13" t="s">
        <v>671</v>
      </c>
      <c r="D59" s="2" t="s">
        <v>672</v>
      </c>
      <c r="E59" s="9"/>
    </row>
    <row r="60" spans="2:5" ht="27.6" x14ac:dyDescent="0.25">
      <c r="B60" s="18">
        <v>2</v>
      </c>
      <c r="C60" s="13" t="s">
        <v>673</v>
      </c>
      <c r="D60" s="2" t="s">
        <v>674</v>
      </c>
      <c r="E60" s="9"/>
    </row>
    <row r="61" spans="2:5" ht="27.6" x14ac:dyDescent="0.25">
      <c r="B61" s="18">
        <v>2</v>
      </c>
      <c r="C61" s="13" t="s">
        <v>675</v>
      </c>
      <c r="D61" s="2" t="s">
        <v>676</v>
      </c>
      <c r="E61" s="9"/>
    </row>
    <row r="62" spans="2:5" ht="27.6" x14ac:dyDescent="0.25">
      <c r="B62" s="18">
        <v>2</v>
      </c>
      <c r="C62" s="13" t="s">
        <v>677</v>
      </c>
      <c r="D62" s="2" t="s">
        <v>678</v>
      </c>
      <c r="E62" s="9"/>
    </row>
    <row r="63" spans="2:5" ht="27.6" x14ac:dyDescent="0.25">
      <c r="B63" s="18">
        <v>3</v>
      </c>
      <c r="C63" s="13" t="s">
        <v>679</v>
      </c>
      <c r="D63" s="2" t="s">
        <v>680</v>
      </c>
      <c r="E63" s="9"/>
    </row>
    <row r="64" spans="2:5" ht="27.6" x14ac:dyDescent="0.25">
      <c r="B64" s="18">
        <v>3</v>
      </c>
      <c r="C64" s="13" t="s">
        <v>681</v>
      </c>
      <c r="D64" s="2" t="s">
        <v>682</v>
      </c>
      <c r="E64" s="9"/>
    </row>
    <row r="65" spans="2:5" ht="27.6" x14ac:dyDescent="0.25">
      <c r="B65" s="18">
        <v>3</v>
      </c>
      <c r="C65" s="13" t="s">
        <v>683</v>
      </c>
      <c r="D65" s="2" t="s">
        <v>660</v>
      </c>
      <c r="E65" s="9"/>
    </row>
    <row r="66" spans="2:5" ht="27.6" x14ac:dyDescent="0.25">
      <c r="B66" s="18">
        <v>3</v>
      </c>
      <c r="C66" s="13" t="s">
        <v>684</v>
      </c>
      <c r="D66" s="2" t="s">
        <v>685</v>
      </c>
      <c r="E66" s="9"/>
    </row>
    <row r="67" spans="2:5" ht="24.6" customHeight="1" x14ac:dyDescent="0.25">
      <c r="B67" s="18">
        <v>4</v>
      </c>
      <c r="C67" s="13" t="s">
        <v>686</v>
      </c>
      <c r="D67" s="2" t="s">
        <v>687</v>
      </c>
      <c r="E67" s="9"/>
    </row>
    <row r="68" spans="2:5" ht="21" customHeight="1" x14ac:dyDescent="0.25">
      <c r="B68" s="18">
        <v>5</v>
      </c>
      <c r="C68" s="13" t="s">
        <v>688</v>
      </c>
      <c r="D68" s="2" t="s">
        <v>689</v>
      </c>
      <c r="E68" s="9"/>
    </row>
    <row r="69" spans="2:5" x14ac:dyDescent="0.25">
      <c r="B69" s="30"/>
      <c r="C69" s="30"/>
      <c r="D69" s="34"/>
      <c r="E69" s="17"/>
    </row>
    <row r="70" spans="2:5" ht="14.4" thickBot="1" x14ac:dyDescent="0.3">
      <c r="B70" s="11"/>
      <c r="C70" s="41"/>
      <c r="D70" s="11"/>
    </row>
    <row r="73" spans="2:5" ht="42.15" customHeight="1" x14ac:dyDescent="0.25">
      <c r="B73" s="14" t="s">
        <v>154</v>
      </c>
      <c r="C73" s="13">
        <f>VLOOKUP(B73,Sc.InputSelect!B3:C33,2,FALSE)</f>
        <v>0</v>
      </c>
      <c r="D73" s="2" t="str">
        <f>_xlfn.IFNA(VLOOKUP(CONCATENATE(B73,".",C73),List.SurveyLevels!$B$4:$D$153,3,FALSE),"")</f>
        <v/>
      </c>
    </row>
    <row r="75" spans="2:5" ht="27.6" x14ac:dyDescent="0.25">
      <c r="B75" s="15" t="s">
        <v>428</v>
      </c>
      <c r="C75" s="39" t="s">
        <v>1063</v>
      </c>
      <c r="D75" s="15" t="s">
        <v>1064</v>
      </c>
    </row>
    <row r="76" spans="2:5" ht="27.6" x14ac:dyDescent="0.25">
      <c r="B76" s="18">
        <v>1</v>
      </c>
      <c r="C76" s="13" t="s">
        <v>690</v>
      </c>
      <c r="D76" s="2" t="s">
        <v>691</v>
      </c>
      <c r="E76" s="9"/>
    </row>
    <row r="77" spans="2:5" ht="22.35" customHeight="1" x14ac:dyDescent="0.25">
      <c r="B77" s="18">
        <v>1</v>
      </c>
      <c r="C77" s="13" t="s">
        <v>692</v>
      </c>
      <c r="D77" s="2" t="s">
        <v>693</v>
      </c>
      <c r="E77" s="9"/>
    </row>
    <row r="78" spans="2:5" ht="27.6" x14ac:dyDescent="0.25">
      <c r="B78" s="18">
        <v>1</v>
      </c>
      <c r="C78" s="13" t="s">
        <v>694</v>
      </c>
      <c r="D78" s="2" t="s">
        <v>695</v>
      </c>
      <c r="E78" s="9"/>
    </row>
    <row r="79" spans="2:5" ht="27.6" x14ac:dyDescent="0.25">
      <c r="B79" s="18">
        <v>1</v>
      </c>
      <c r="C79" s="13" t="s">
        <v>696</v>
      </c>
      <c r="D79" s="2" t="s">
        <v>697</v>
      </c>
      <c r="E79" s="9"/>
    </row>
    <row r="80" spans="2:5" ht="27.6" x14ac:dyDescent="0.25">
      <c r="B80" s="18">
        <v>2</v>
      </c>
      <c r="C80" s="13" t="s">
        <v>698</v>
      </c>
      <c r="D80" s="2" t="s">
        <v>1081</v>
      </c>
      <c r="E80" s="9"/>
    </row>
    <row r="81" spans="2:5" ht="27.6" x14ac:dyDescent="0.25">
      <c r="B81" s="18">
        <v>2</v>
      </c>
      <c r="C81" s="13" t="s">
        <v>700</v>
      </c>
      <c r="D81" s="2" t="s">
        <v>701</v>
      </c>
      <c r="E81" s="9"/>
    </row>
    <row r="82" spans="2:5" ht="27.6" x14ac:dyDescent="0.25">
      <c r="B82" s="18">
        <v>2</v>
      </c>
      <c r="C82" s="13" t="s">
        <v>702</v>
      </c>
      <c r="D82" s="2" t="s">
        <v>703</v>
      </c>
      <c r="E82" s="9"/>
    </row>
    <row r="83" spans="2:5" ht="27.6" x14ac:dyDescent="0.25">
      <c r="B83" s="18">
        <v>3</v>
      </c>
      <c r="C83" s="13" t="s">
        <v>704</v>
      </c>
      <c r="D83" s="2" t="s">
        <v>705</v>
      </c>
      <c r="E83" s="9"/>
    </row>
    <row r="84" spans="2:5" ht="27.6" x14ac:dyDescent="0.25">
      <c r="B84" s="18">
        <v>4</v>
      </c>
      <c r="C84" s="13" t="s">
        <v>706</v>
      </c>
      <c r="D84" s="2" t="s">
        <v>1082</v>
      </c>
      <c r="E84" s="9"/>
    </row>
    <row r="85" spans="2:5" ht="27.6" x14ac:dyDescent="0.25">
      <c r="B85" s="18">
        <v>5</v>
      </c>
      <c r="C85" s="13" t="s">
        <v>708</v>
      </c>
      <c r="D85" s="2" t="s">
        <v>709</v>
      </c>
      <c r="E85" s="9"/>
    </row>
    <row r="87" spans="2:5" ht="14.4" thickBot="1" x14ac:dyDescent="0.3">
      <c r="B87" s="11"/>
      <c r="C87" s="41"/>
      <c r="D87" s="11"/>
    </row>
    <row r="90" spans="2:5" ht="42.15" customHeight="1" x14ac:dyDescent="0.25">
      <c r="B90" s="14" t="s">
        <v>161</v>
      </c>
      <c r="C90" s="13">
        <f>VLOOKUP(B90,Sc.InputSelect!B3:C33,2,FALSE)</f>
        <v>0</v>
      </c>
      <c r="D90" s="2" t="str">
        <f>_xlfn.IFNA(VLOOKUP(CONCATENATE(B90,".",C90),List.SurveyLevels!$B$4:$D$153,3,FALSE),"")</f>
        <v/>
      </c>
    </row>
    <row r="92" spans="2:5" ht="27.6" x14ac:dyDescent="0.25">
      <c r="B92" s="15" t="s">
        <v>428</v>
      </c>
      <c r="C92" s="39" t="s">
        <v>1063</v>
      </c>
      <c r="D92" s="15" t="s">
        <v>1064</v>
      </c>
    </row>
    <row r="93" spans="2:5" ht="27.6" x14ac:dyDescent="0.25">
      <c r="B93" s="18">
        <v>1</v>
      </c>
      <c r="C93" s="13" t="s">
        <v>710</v>
      </c>
      <c r="D93" s="2" t="s">
        <v>711</v>
      </c>
      <c r="E93" s="9"/>
    </row>
    <row r="94" spans="2:5" ht="27.6" x14ac:dyDescent="0.25">
      <c r="B94" s="18">
        <v>1</v>
      </c>
      <c r="C94" s="13" t="s">
        <v>712</v>
      </c>
      <c r="D94" s="2" t="s">
        <v>713</v>
      </c>
      <c r="E94" s="9"/>
    </row>
    <row r="95" spans="2:5" ht="27.6" x14ac:dyDescent="0.25">
      <c r="B95" s="18">
        <v>2</v>
      </c>
      <c r="C95" s="13" t="s">
        <v>714</v>
      </c>
      <c r="D95" s="2" t="s">
        <v>715</v>
      </c>
      <c r="E95" s="9"/>
    </row>
    <row r="96" spans="2:5" ht="41.4" x14ac:dyDescent="0.25">
      <c r="B96" s="18">
        <v>2</v>
      </c>
      <c r="C96" s="13" t="s">
        <v>716</v>
      </c>
      <c r="D96" s="2" t="s">
        <v>1083</v>
      </c>
      <c r="E96" s="9"/>
    </row>
    <row r="97" spans="2:5" ht="27.6" x14ac:dyDescent="0.25">
      <c r="B97" s="18">
        <v>2</v>
      </c>
      <c r="C97" s="13" t="s">
        <v>719</v>
      </c>
      <c r="D97" s="2" t="s">
        <v>718</v>
      </c>
      <c r="E97" s="9"/>
    </row>
    <row r="98" spans="2:5" ht="27.6" x14ac:dyDescent="0.25">
      <c r="B98" s="18">
        <v>2</v>
      </c>
      <c r="C98" s="13" t="s">
        <v>1084</v>
      </c>
      <c r="D98" s="2" t="s">
        <v>720</v>
      </c>
      <c r="E98" s="9"/>
    </row>
    <row r="99" spans="2:5" ht="27.6" x14ac:dyDescent="0.25">
      <c r="B99" s="18">
        <v>3</v>
      </c>
      <c r="C99" s="13" t="s">
        <v>721</v>
      </c>
      <c r="D99" s="2" t="s">
        <v>722</v>
      </c>
      <c r="E99" s="9"/>
    </row>
    <row r="100" spans="2:5" ht="27.6" x14ac:dyDescent="0.25">
      <c r="B100" s="18">
        <v>4</v>
      </c>
      <c r="C100" s="13" t="s">
        <v>723</v>
      </c>
      <c r="D100" s="2" t="s">
        <v>724</v>
      </c>
      <c r="E100" s="9"/>
    </row>
    <row r="101" spans="2:5" ht="27.6" x14ac:dyDescent="0.25">
      <c r="B101" s="18">
        <v>5</v>
      </c>
      <c r="C101" s="13" t="s">
        <v>725</v>
      </c>
      <c r="D101" s="2" t="s">
        <v>1085</v>
      </c>
      <c r="E101" s="9"/>
    </row>
    <row r="103" spans="2:5" ht="14.4" thickBot="1" x14ac:dyDescent="0.3">
      <c r="B103" s="11"/>
      <c r="C103" s="41"/>
      <c r="D103" s="11"/>
    </row>
    <row r="105" spans="2:5" ht="19.649999999999999" customHeight="1" x14ac:dyDescent="0.25">
      <c r="D105" s="56" t="s">
        <v>82</v>
      </c>
    </row>
  </sheetData>
  <sheetProtection sheet="1" objects="1" scenarios="1"/>
  <mergeCells count="2">
    <mergeCell ref="A1:F1"/>
    <mergeCell ref="B3:D4"/>
  </mergeCells>
  <conditionalFormatting sqref="D2 D5:D21 D24:D86 D104 D88:D102 D106:D1048576">
    <cfRule type="expression" dxfId="264" priority="135">
      <formula>#REF!="TRUE"</formula>
    </cfRule>
  </conditionalFormatting>
  <conditionalFormatting sqref="A1 G1:XFD1 A3:B3 A4 E3:XFD4 A72:A85 A9:A23 A39:A70 F54:XFD58 A2:XFD2 A38:C38 A71:C71 A86:C86 A104:XFD104 A5:XFD8 B22:XFD23 B70:D70 B39:C57 B72:C75 A87:F88 A102:XFD102 B89:C92 B103:D103 D9:XFD21 A24:XFD37 D38:XFD53 F59:F70 H59:XFD88 G59:G101 D54:E68 D71:F86 D89:E101 A106:XFD1048576 A105:C105 E105:XFD105">
    <cfRule type="cellIs" dxfId="263" priority="130" operator="equal">
      <formula>5</formula>
    </cfRule>
    <cfRule type="cellIs" dxfId="262" priority="131" operator="equal">
      <formula>4</formula>
    </cfRule>
    <cfRule type="cellIs" dxfId="261" priority="132" operator="equal">
      <formula>3</formula>
    </cfRule>
    <cfRule type="cellIs" dxfId="260" priority="133" operator="equal">
      <formula>2</formula>
    </cfRule>
    <cfRule type="cellIs" dxfId="259" priority="134" operator="equal">
      <formula>1</formula>
    </cfRule>
  </conditionalFormatting>
  <conditionalFormatting sqref="D22:D23">
    <cfRule type="expression" dxfId="258" priority="129">
      <formula>#REF!="TRUE"</formula>
    </cfRule>
  </conditionalFormatting>
  <conditionalFormatting sqref="B69:D69 E69:E70">
    <cfRule type="cellIs" dxfId="257" priority="86" operator="equal">
      <formula>5</formula>
    </cfRule>
    <cfRule type="cellIs" dxfId="256" priority="87" operator="equal">
      <formula>4</formula>
    </cfRule>
    <cfRule type="cellIs" dxfId="255" priority="88" operator="equal">
      <formula>3</formula>
    </cfRule>
    <cfRule type="cellIs" dxfId="254" priority="89" operator="equal">
      <formula>2</formula>
    </cfRule>
    <cfRule type="cellIs" dxfId="253" priority="90" operator="equal">
      <formula>1</formula>
    </cfRule>
  </conditionalFormatting>
  <conditionalFormatting sqref="B58:B68">
    <cfRule type="cellIs" dxfId="252" priority="66" operator="equal">
      <formula>5</formula>
    </cfRule>
    <cfRule type="cellIs" dxfId="251" priority="67" operator="equal">
      <formula>4</formula>
    </cfRule>
    <cfRule type="cellIs" dxfId="250" priority="68" operator="equal">
      <formula>3</formula>
    </cfRule>
    <cfRule type="cellIs" dxfId="249" priority="69" operator="equal">
      <formula>2</formula>
    </cfRule>
    <cfRule type="cellIs" dxfId="248" priority="70" operator="equal">
      <formula>1</formula>
    </cfRule>
  </conditionalFormatting>
  <conditionalFormatting sqref="B76:B85">
    <cfRule type="cellIs" dxfId="247" priority="51" operator="equal">
      <formula>5</formula>
    </cfRule>
    <cfRule type="cellIs" dxfId="246" priority="52" operator="equal">
      <formula>4</formula>
    </cfRule>
    <cfRule type="cellIs" dxfId="245" priority="53" operator="equal">
      <formula>3</formula>
    </cfRule>
    <cfRule type="cellIs" dxfId="244" priority="54" operator="equal">
      <formula>2</formula>
    </cfRule>
    <cfRule type="cellIs" dxfId="243" priority="55" operator="equal">
      <formula>1</formula>
    </cfRule>
  </conditionalFormatting>
  <conditionalFormatting sqref="D87">
    <cfRule type="expression" dxfId="242" priority="50">
      <formula>#REF!="TRUE"</formula>
    </cfRule>
  </conditionalFormatting>
  <conditionalFormatting sqref="B9:B21">
    <cfRule type="cellIs" dxfId="241" priority="40" operator="equal">
      <formula>5</formula>
    </cfRule>
    <cfRule type="cellIs" dxfId="240" priority="41" operator="equal">
      <formula>4</formula>
    </cfRule>
    <cfRule type="cellIs" dxfId="239" priority="42" operator="equal">
      <formula>3</formula>
    </cfRule>
    <cfRule type="cellIs" dxfId="238" priority="43" operator="equal">
      <formula>2</formula>
    </cfRule>
    <cfRule type="cellIs" dxfId="237" priority="44" operator="equal">
      <formula>1</formula>
    </cfRule>
  </conditionalFormatting>
  <conditionalFormatting sqref="A89:A101 F89:F101 A103 E103:XFD103 H89:XFD101">
    <cfRule type="cellIs" dxfId="236" priority="34" operator="equal">
      <formula>5</formula>
    </cfRule>
    <cfRule type="cellIs" dxfId="235" priority="35" operator="equal">
      <formula>4</formula>
    </cfRule>
    <cfRule type="cellIs" dxfId="234" priority="36" operator="equal">
      <formula>3</formula>
    </cfRule>
    <cfRule type="cellIs" dxfId="233" priority="37" operator="equal">
      <formula>2</formula>
    </cfRule>
    <cfRule type="cellIs" dxfId="232" priority="38" operator="equal">
      <formula>1</formula>
    </cfRule>
  </conditionalFormatting>
  <conditionalFormatting sqref="B93:B101">
    <cfRule type="cellIs" dxfId="231" priority="19" operator="equal">
      <formula>5</formula>
    </cfRule>
    <cfRule type="cellIs" dxfId="230" priority="20" operator="equal">
      <formula>4</formula>
    </cfRule>
    <cfRule type="cellIs" dxfId="229" priority="21" operator="equal">
      <formula>3</formula>
    </cfRule>
    <cfRule type="cellIs" dxfId="228" priority="22" operator="equal">
      <formula>2</formula>
    </cfRule>
    <cfRule type="cellIs" dxfId="227" priority="23" operator="equal">
      <formula>1</formula>
    </cfRule>
  </conditionalFormatting>
  <conditionalFormatting sqref="D103">
    <cfRule type="expression" dxfId="226" priority="18">
      <formula>#REF!="TRUE"</formula>
    </cfRule>
  </conditionalFormatting>
  <conditionalFormatting sqref="D105">
    <cfRule type="expression" dxfId="225" priority="6">
      <formula>#REF!="TRUE"</formula>
    </cfRule>
  </conditionalFormatting>
  <conditionalFormatting sqref="D105">
    <cfRule type="cellIs" dxfId="224" priority="1" operator="equal">
      <formula>5</formula>
    </cfRule>
    <cfRule type="cellIs" dxfId="223" priority="2" operator="equal">
      <formula>4</formula>
    </cfRule>
    <cfRule type="cellIs" dxfId="222" priority="3" operator="equal">
      <formula>3</formula>
    </cfRule>
    <cfRule type="cellIs" dxfId="221" priority="4" operator="equal">
      <formula>2</formula>
    </cfRule>
    <cfRule type="cellIs" dxfId="220" priority="5" operator="equal">
      <formula>1</formula>
    </cfRule>
  </conditionalFormatting>
  <hyperlinks>
    <hyperlink ref="D105" location="R.E!B3" display="Continue to the next topic →" xr:uid="{BCDEC8A6-606D-4F86-8305-AC306EE6FDAC}"/>
  </hyperlink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7105" r:id="rId4" name="Check Box 1">
              <controlPr defaultSize="0" autoFill="0" autoLine="0" autoPict="0">
                <anchor moveWithCells="1">
                  <from>
                    <xdr:col>4</xdr:col>
                    <xdr:colOff>53340</xdr:colOff>
                    <xdr:row>8</xdr:row>
                    <xdr:rowOff>53340</xdr:rowOff>
                  </from>
                  <to>
                    <xdr:col>4</xdr:col>
                    <xdr:colOff>594360</xdr:colOff>
                    <xdr:row>8</xdr:row>
                    <xdr:rowOff>304800</xdr:rowOff>
                  </to>
                </anchor>
              </controlPr>
            </control>
          </mc:Choice>
        </mc:AlternateContent>
        <mc:AlternateContent xmlns:mc="http://schemas.openxmlformats.org/markup-compatibility/2006">
          <mc:Choice Requires="x14">
            <control shapeId="47106" r:id="rId5" name="Check Box 2">
              <controlPr defaultSize="0" autoFill="0" autoLine="0" autoPict="0">
                <anchor moveWithCells="1">
                  <from>
                    <xdr:col>4</xdr:col>
                    <xdr:colOff>53340</xdr:colOff>
                    <xdr:row>9</xdr:row>
                    <xdr:rowOff>53340</xdr:rowOff>
                  </from>
                  <to>
                    <xdr:col>4</xdr:col>
                    <xdr:colOff>594360</xdr:colOff>
                    <xdr:row>10</xdr:row>
                    <xdr:rowOff>0</xdr:rowOff>
                  </to>
                </anchor>
              </controlPr>
            </control>
          </mc:Choice>
        </mc:AlternateContent>
        <mc:AlternateContent xmlns:mc="http://schemas.openxmlformats.org/markup-compatibility/2006">
          <mc:Choice Requires="x14">
            <control shapeId="47107" r:id="rId6" name="Check Box 3">
              <controlPr defaultSize="0" autoFill="0" autoLine="0" autoPict="0">
                <anchor moveWithCells="1">
                  <from>
                    <xdr:col>4</xdr:col>
                    <xdr:colOff>53340</xdr:colOff>
                    <xdr:row>10</xdr:row>
                    <xdr:rowOff>53340</xdr:rowOff>
                  </from>
                  <to>
                    <xdr:col>4</xdr:col>
                    <xdr:colOff>594360</xdr:colOff>
                    <xdr:row>10</xdr:row>
                    <xdr:rowOff>304800</xdr:rowOff>
                  </to>
                </anchor>
              </controlPr>
            </control>
          </mc:Choice>
        </mc:AlternateContent>
        <mc:AlternateContent xmlns:mc="http://schemas.openxmlformats.org/markup-compatibility/2006">
          <mc:Choice Requires="x14">
            <control shapeId="47108" r:id="rId7" name="Check Box 4">
              <controlPr defaultSize="0" autoFill="0" autoLine="0" autoPict="0">
                <anchor moveWithCells="1">
                  <from>
                    <xdr:col>4</xdr:col>
                    <xdr:colOff>53340</xdr:colOff>
                    <xdr:row>11</xdr:row>
                    <xdr:rowOff>53340</xdr:rowOff>
                  </from>
                  <to>
                    <xdr:col>4</xdr:col>
                    <xdr:colOff>594360</xdr:colOff>
                    <xdr:row>11</xdr:row>
                    <xdr:rowOff>304800</xdr:rowOff>
                  </to>
                </anchor>
              </controlPr>
            </control>
          </mc:Choice>
        </mc:AlternateContent>
        <mc:AlternateContent xmlns:mc="http://schemas.openxmlformats.org/markup-compatibility/2006">
          <mc:Choice Requires="x14">
            <control shapeId="47109" r:id="rId8" name="Check Box 5">
              <controlPr defaultSize="0" autoFill="0" autoLine="0" autoPict="0">
                <anchor moveWithCells="1">
                  <from>
                    <xdr:col>4</xdr:col>
                    <xdr:colOff>53340</xdr:colOff>
                    <xdr:row>12</xdr:row>
                    <xdr:rowOff>53340</xdr:rowOff>
                  </from>
                  <to>
                    <xdr:col>4</xdr:col>
                    <xdr:colOff>594360</xdr:colOff>
                    <xdr:row>12</xdr:row>
                    <xdr:rowOff>304800</xdr:rowOff>
                  </to>
                </anchor>
              </controlPr>
            </control>
          </mc:Choice>
        </mc:AlternateContent>
        <mc:AlternateContent xmlns:mc="http://schemas.openxmlformats.org/markup-compatibility/2006">
          <mc:Choice Requires="x14">
            <control shapeId="47110" r:id="rId9" name="Check Box 6">
              <controlPr defaultSize="0" autoFill="0" autoLine="0" autoPict="0">
                <anchor moveWithCells="1">
                  <from>
                    <xdr:col>4</xdr:col>
                    <xdr:colOff>53340</xdr:colOff>
                    <xdr:row>13</xdr:row>
                    <xdr:rowOff>53340</xdr:rowOff>
                  </from>
                  <to>
                    <xdr:col>4</xdr:col>
                    <xdr:colOff>594360</xdr:colOff>
                    <xdr:row>13</xdr:row>
                    <xdr:rowOff>304800</xdr:rowOff>
                  </to>
                </anchor>
              </controlPr>
            </control>
          </mc:Choice>
        </mc:AlternateContent>
        <mc:AlternateContent xmlns:mc="http://schemas.openxmlformats.org/markup-compatibility/2006">
          <mc:Choice Requires="x14">
            <control shapeId="47111" r:id="rId10" name="Check Box 7">
              <controlPr defaultSize="0" autoFill="0" autoLine="0" autoPict="0">
                <anchor moveWithCells="1">
                  <from>
                    <xdr:col>4</xdr:col>
                    <xdr:colOff>53340</xdr:colOff>
                    <xdr:row>14</xdr:row>
                    <xdr:rowOff>53340</xdr:rowOff>
                  </from>
                  <to>
                    <xdr:col>4</xdr:col>
                    <xdr:colOff>594360</xdr:colOff>
                    <xdr:row>14</xdr:row>
                    <xdr:rowOff>304800</xdr:rowOff>
                  </to>
                </anchor>
              </controlPr>
            </control>
          </mc:Choice>
        </mc:AlternateContent>
        <mc:AlternateContent xmlns:mc="http://schemas.openxmlformats.org/markup-compatibility/2006">
          <mc:Choice Requires="x14">
            <control shapeId="47112" r:id="rId11" name="Check Box 8">
              <controlPr defaultSize="0" autoFill="0" autoLine="0" autoPict="0">
                <anchor moveWithCells="1">
                  <from>
                    <xdr:col>4</xdr:col>
                    <xdr:colOff>53340</xdr:colOff>
                    <xdr:row>15</xdr:row>
                    <xdr:rowOff>53340</xdr:rowOff>
                  </from>
                  <to>
                    <xdr:col>4</xdr:col>
                    <xdr:colOff>594360</xdr:colOff>
                    <xdr:row>15</xdr:row>
                    <xdr:rowOff>304800</xdr:rowOff>
                  </to>
                </anchor>
              </controlPr>
            </control>
          </mc:Choice>
        </mc:AlternateContent>
        <mc:AlternateContent xmlns:mc="http://schemas.openxmlformats.org/markup-compatibility/2006">
          <mc:Choice Requires="x14">
            <control shapeId="47113" r:id="rId12" name="Check Box 9">
              <controlPr defaultSize="0" autoFill="0" autoLine="0" autoPict="0">
                <anchor moveWithCells="1">
                  <from>
                    <xdr:col>4</xdr:col>
                    <xdr:colOff>53340</xdr:colOff>
                    <xdr:row>16</xdr:row>
                    <xdr:rowOff>53340</xdr:rowOff>
                  </from>
                  <to>
                    <xdr:col>4</xdr:col>
                    <xdr:colOff>594360</xdr:colOff>
                    <xdr:row>16</xdr:row>
                    <xdr:rowOff>304800</xdr:rowOff>
                  </to>
                </anchor>
              </controlPr>
            </control>
          </mc:Choice>
        </mc:AlternateContent>
        <mc:AlternateContent xmlns:mc="http://schemas.openxmlformats.org/markup-compatibility/2006">
          <mc:Choice Requires="x14">
            <control shapeId="47114" r:id="rId13" name="Check Box 10">
              <controlPr defaultSize="0" autoFill="0" autoLine="0" autoPict="0">
                <anchor moveWithCells="1">
                  <from>
                    <xdr:col>4</xdr:col>
                    <xdr:colOff>53340</xdr:colOff>
                    <xdr:row>17</xdr:row>
                    <xdr:rowOff>53340</xdr:rowOff>
                  </from>
                  <to>
                    <xdr:col>4</xdr:col>
                    <xdr:colOff>594360</xdr:colOff>
                    <xdr:row>17</xdr:row>
                    <xdr:rowOff>304800</xdr:rowOff>
                  </to>
                </anchor>
              </controlPr>
            </control>
          </mc:Choice>
        </mc:AlternateContent>
        <mc:AlternateContent xmlns:mc="http://schemas.openxmlformats.org/markup-compatibility/2006">
          <mc:Choice Requires="x14">
            <control shapeId="47115" r:id="rId14" name="Check Box 11">
              <controlPr defaultSize="0" autoFill="0" autoLine="0" autoPict="0">
                <anchor moveWithCells="1">
                  <from>
                    <xdr:col>4</xdr:col>
                    <xdr:colOff>53340</xdr:colOff>
                    <xdr:row>18</xdr:row>
                    <xdr:rowOff>53340</xdr:rowOff>
                  </from>
                  <to>
                    <xdr:col>4</xdr:col>
                    <xdr:colOff>594360</xdr:colOff>
                    <xdr:row>19</xdr:row>
                    <xdr:rowOff>0</xdr:rowOff>
                  </to>
                </anchor>
              </controlPr>
            </control>
          </mc:Choice>
        </mc:AlternateContent>
        <mc:AlternateContent xmlns:mc="http://schemas.openxmlformats.org/markup-compatibility/2006">
          <mc:Choice Requires="x14">
            <control shapeId="47116" r:id="rId15" name="Check Box 12">
              <controlPr defaultSize="0" autoFill="0" autoLine="0" autoPict="0">
                <anchor moveWithCells="1">
                  <from>
                    <xdr:col>4</xdr:col>
                    <xdr:colOff>53340</xdr:colOff>
                    <xdr:row>19</xdr:row>
                    <xdr:rowOff>53340</xdr:rowOff>
                  </from>
                  <to>
                    <xdr:col>4</xdr:col>
                    <xdr:colOff>594360</xdr:colOff>
                    <xdr:row>20</xdr:row>
                    <xdr:rowOff>15240</xdr:rowOff>
                  </to>
                </anchor>
              </controlPr>
            </control>
          </mc:Choice>
        </mc:AlternateContent>
        <mc:AlternateContent xmlns:mc="http://schemas.openxmlformats.org/markup-compatibility/2006">
          <mc:Choice Requires="x14">
            <control shapeId="47117" r:id="rId16" name="Check Box 13">
              <controlPr defaultSize="0" autoFill="0" autoLine="0" autoPict="0">
                <anchor moveWithCells="1">
                  <from>
                    <xdr:col>4</xdr:col>
                    <xdr:colOff>53340</xdr:colOff>
                    <xdr:row>20</xdr:row>
                    <xdr:rowOff>53340</xdr:rowOff>
                  </from>
                  <to>
                    <xdr:col>4</xdr:col>
                    <xdr:colOff>594360</xdr:colOff>
                    <xdr:row>20</xdr:row>
                    <xdr:rowOff>304800</xdr:rowOff>
                  </to>
                </anchor>
              </controlPr>
            </control>
          </mc:Choice>
        </mc:AlternateContent>
        <mc:AlternateContent xmlns:mc="http://schemas.openxmlformats.org/markup-compatibility/2006">
          <mc:Choice Requires="x14">
            <control shapeId="47118" r:id="rId17" name="Check Box 14">
              <controlPr defaultSize="0" autoFill="0" autoLine="0" autoPict="0">
                <anchor moveWithCells="1">
                  <from>
                    <xdr:col>4</xdr:col>
                    <xdr:colOff>38100</xdr:colOff>
                    <xdr:row>27</xdr:row>
                    <xdr:rowOff>60960</xdr:rowOff>
                  </from>
                  <to>
                    <xdr:col>4</xdr:col>
                    <xdr:colOff>624840</xdr:colOff>
                    <xdr:row>27</xdr:row>
                    <xdr:rowOff>304800</xdr:rowOff>
                  </to>
                </anchor>
              </controlPr>
            </control>
          </mc:Choice>
        </mc:AlternateContent>
        <mc:AlternateContent xmlns:mc="http://schemas.openxmlformats.org/markup-compatibility/2006">
          <mc:Choice Requires="x14">
            <control shapeId="47119" r:id="rId18" name="Check Box 15">
              <controlPr defaultSize="0" autoFill="0" autoLine="0" autoPict="0">
                <anchor moveWithCells="1">
                  <from>
                    <xdr:col>4</xdr:col>
                    <xdr:colOff>38100</xdr:colOff>
                    <xdr:row>28</xdr:row>
                    <xdr:rowOff>60960</xdr:rowOff>
                  </from>
                  <to>
                    <xdr:col>4</xdr:col>
                    <xdr:colOff>624840</xdr:colOff>
                    <xdr:row>28</xdr:row>
                    <xdr:rowOff>304800</xdr:rowOff>
                  </to>
                </anchor>
              </controlPr>
            </control>
          </mc:Choice>
        </mc:AlternateContent>
        <mc:AlternateContent xmlns:mc="http://schemas.openxmlformats.org/markup-compatibility/2006">
          <mc:Choice Requires="x14">
            <control shapeId="47120" r:id="rId19" name="Check Box 16">
              <controlPr defaultSize="0" autoFill="0" autoLine="0" autoPict="0">
                <anchor moveWithCells="1">
                  <from>
                    <xdr:col>4</xdr:col>
                    <xdr:colOff>38100</xdr:colOff>
                    <xdr:row>29</xdr:row>
                    <xdr:rowOff>0</xdr:rowOff>
                  </from>
                  <to>
                    <xdr:col>4</xdr:col>
                    <xdr:colOff>624840</xdr:colOff>
                    <xdr:row>30</xdr:row>
                    <xdr:rowOff>22860</xdr:rowOff>
                  </to>
                </anchor>
              </controlPr>
            </control>
          </mc:Choice>
        </mc:AlternateContent>
        <mc:AlternateContent xmlns:mc="http://schemas.openxmlformats.org/markup-compatibility/2006">
          <mc:Choice Requires="x14">
            <control shapeId="47121" r:id="rId20" name="Check Box 17">
              <controlPr defaultSize="0" autoFill="0" autoLine="0" autoPict="0">
                <anchor moveWithCells="1">
                  <from>
                    <xdr:col>4</xdr:col>
                    <xdr:colOff>38100</xdr:colOff>
                    <xdr:row>30</xdr:row>
                    <xdr:rowOff>60960</xdr:rowOff>
                  </from>
                  <to>
                    <xdr:col>4</xdr:col>
                    <xdr:colOff>624840</xdr:colOff>
                    <xdr:row>30</xdr:row>
                    <xdr:rowOff>304800</xdr:rowOff>
                  </to>
                </anchor>
              </controlPr>
            </control>
          </mc:Choice>
        </mc:AlternateContent>
        <mc:AlternateContent xmlns:mc="http://schemas.openxmlformats.org/markup-compatibility/2006">
          <mc:Choice Requires="x14">
            <control shapeId="47122" r:id="rId21" name="Check Box 18">
              <controlPr defaultSize="0" autoFill="0" autoLine="0" autoPict="0">
                <anchor moveWithCells="1">
                  <from>
                    <xdr:col>4</xdr:col>
                    <xdr:colOff>38100</xdr:colOff>
                    <xdr:row>31</xdr:row>
                    <xdr:rowOff>60960</xdr:rowOff>
                  </from>
                  <to>
                    <xdr:col>4</xdr:col>
                    <xdr:colOff>624840</xdr:colOff>
                    <xdr:row>31</xdr:row>
                    <xdr:rowOff>304800</xdr:rowOff>
                  </to>
                </anchor>
              </controlPr>
            </control>
          </mc:Choice>
        </mc:AlternateContent>
        <mc:AlternateContent xmlns:mc="http://schemas.openxmlformats.org/markup-compatibility/2006">
          <mc:Choice Requires="x14">
            <control shapeId="47123" r:id="rId22" name="Check Box 19">
              <controlPr defaultSize="0" autoFill="0" autoLine="0" autoPict="0">
                <anchor moveWithCells="1">
                  <from>
                    <xdr:col>4</xdr:col>
                    <xdr:colOff>38100</xdr:colOff>
                    <xdr:row>32</xdr:row>
                    <xdr:rowOff>53340</xdr:rowOff>
                  </from>
                  <to>
                    <xdr:col>4</xdr:col>
                    <xdr:colOff>624840</xdr:colOff>
                    <xdr:row>33</xdr:row>
                    <xdr:rowOff>0</xdr:rowOff>
                  </to>
                </anchor>
              </controlPr>
            </control>
          </mc:Choice>
        </mc:AlternateContent>
        <mc:AlternateContent xmlns:mc="http://schemas.openxmlformats.org/markup-compatibility/2006">
          <mc:Choice Requires="x14">
            <control shapeId="47124" r:id="rId23" name="Check Box 20">
              <controlPr defaultSize="0" autoFill="0" autoLine="0" autoPict="0">
                <anchor moveWithCells="1">
                  <from>
                    <xdr:col>4</xdr:col>
                    <xdr:colOff>38100</xdr:colOff>
                    <xdr:row>33</xdr:row>
                    <xdr:rowOff>60960</xdr:rowOff>
                  </from>
                  <to>
                    <xdr:col>4</xdr:col>
                    <xdr:colOff>624840</xdr:colOff>
                    <xdr:row>33</xdr:row>
                    <xdr:rowOff>304800</xdr:rowOff>
                  </to>
                </anchor>
              </controlPr>
            </control>
          </mc:Choice>
        </mc:AlternateContent>
        <mc:AlternateContent xmlns:mc="http://schemas.openxmlformats.org/markup-compatibility/2006">
          <mc:Choice Requires="x14">
            <control shapeId="47125" r:id="rId24" name="Check Box 21">
              <controlPr defaultSize="0" autoFill="0" autoLine="0" autoPict="0">
                <anchor moveWithCells="1">
                  <from>
                    <xdr:col>4</xdr:col>
                    <xdr:colOff>38100</xdr:colOff>
                    <xdr:row>34</xdr:row>
                    <xdr:rowOff>60960</xdr:rowOff>
                  </from>
                  <to>
                    <xdr:col>4</xdr:col>
                    <xdr:colOff>624840</xdr:colOff>
                    <xdr:row>34</xdr:row>
                    <xdr:rowOff>304800</xdr:rowOff>
                  </to>
                </anchor>
              </controlPr>
            </control>
          </mc:Choice>
        </mc:AlternateContent>
        <mc:AlternateContent xmlns:mc="http://schemas.openxmlformats.org/markup-compatibility/2006">
          <mc:Choice Requires="x14">
            <control shapeId="47126" r:id="rId25" name="Check Box 22">
              <controlPr defaultSize="0" autoFill="0" autoLine="0" autoPict="0">
                <anchor moveWithCells="1">
                  <from>
                    <xdr:col>4</xdr:col>
                    <xdr:colOff>22860</xdr:colOff>
                    <xdr:row>41</xdr:row>
                    <xdr:rowOff>53340</xdr:rowOff>
                  </from>
                  <to>
                    <xdr:col>4</xdr:col>
                    <xdr:colOff>624840</xdr:colOff>
                    <xdr:row>41</xdr:row>
                    <xdr:rowOff>266700</xdr:rowOff>
                  </to>
                </anchor>
              </controlPr>
            </control>
          </mc:Choice>
        </mc:AlternateContent>
        <mc:AlternateContent xmlns:mc="http://schemas.openxmlformats.org/markup-compatibility/2006">
          <mc:Choice Requires="x14">
            <control shapeId="47136" r:id="rId26" name="Check Box 32">
              <controlPr defaultSize="0" autoFill="0" autoLine="0" autoPict="0">
                <anchor moveWithCells="1">
                  <from>
                    <xdr:col>4</xdr:col>
                    <xdr:colOff>22860</xdr:colOff>
                    <xdr:row>42</xdr:row>
                    <xdr:rowOff>53340</xdr:rowOff>
                  </from>
                  <to>
                    <xdr:col>4</xdr:col>
                    <xdr:colOff>624840</xdr:colOff>
                    <xdr:row>42</xdr:row>
                    <xdr:rowOff>266700</xdr:rowOff>
                  </to>
                </anchor>
              </controlPr>
            </control>
          </mc:Choice>
        </mc:AlternateContent>
        <mc:AlternateContent xmlns:mc="http://schemas.openxmlformats.org/markup-compatibility/2006">
          <mc:Choice Requires="x14">
            <control shapeId="47137" r:id="rId27" name="Check Box 33">
              <controlPr defaultSize="0" autoFill="0" autoLine="0" autoPict="0">
                <anchor moveWithCells="1">
                  <from>
                    <xdr:col>4</xdr:col>
                    <xdr:colOff>22860</xdr:colOff>
                    <xdr:row>43</xdr:row>
                    <xdr:rowOff>53340</xdr:rowOff>
                  </from>
                  <to>
                    <xdr:col>4</xdr:col>
                    <xdr:colOff>624840</xdr:colOff>
                    <xdr:row>43</xdr:row>
                    <xdr:rowOff>266700</xdr:rowOff>
                  </to>
                </anchor>
              </controlPr>
            </control>
          </mc:Choice>
        </mc:AlternateContent>
        <mc:AlternateContent xmlns:mc="http://schemas.openxmlformats.org/markup-compatibility/2006">
          <mc:Choice Requires="x14">
            <control shapeId="47138" r:id="rId28" name="Check Box 34">
              <controlPr defaultSize="0" autoFill="0" autoLine="0" autoPict="0">
                <anchor moveWithCells="1">
                  <from>
                    <xdr:col>4</xdr:col>
                    <xdr:colOff>22860</xdr:colOff>
                    <xdr:row>44</xdr:row>
                    <xdr:rowOff>53340</xdr:rowOff>
                  </from>
                  <to>
                    <xdr:col>4</xdr:col>
                    <xdr:colOff>624840</xdr:colOff>
                    <xdr:row>44</xdr:row>
                    <xdr:rowOff>266700</xdr:rowOff>
                  </to>
                </anchor>
              </controlPr>
            </control>
          </mc:Choice>
        </mc:AlternateContent>
        <mc:AlternateContent xmlns:mc="http://schemas.openxmlformats.org/markup-compatibility/2006">
          <mc:Choice Requires="x14">
            <control shapeId="47139" r:id="rId29" name="Check Box 35">
              <controlPr defaultSize="0" autoFill="0" autoLine="0" autoPict="0">
                <anchor moveWithCells="1">
                  <from>
                    <xdr:col>4</xdr:col>
                    <xdr:colOff>22860</xdr:colOff>
                    <xdr:row>45</xdr:row>
                    <xdr:rowOff>53340</xdr:rowOff>
                  </from>
                  <to>
                    <xdr:col>4</xdr:col>
                    <xdr:colOff>624840</xdr:colOff>
                    <xdr:row>45</xdr:row>
                    <xdr:rowOff>266700</xdr:rowOff>
                  </to>
                </anchor>
              </controlPr>
            </control>
          </mc:Choice>
        </mc:AlternateContent>
        <mc:AlternateContent xmlns:mc="http://schemas.openxmlformats.org/markup-compatibility/2006">
          <mc:Choice Requires="x14">
            <control shapeId="47140" r:id="rId30" name="Check Box 36">
              <controlPr defaultSize="0" autoFill="0" autoLine="0" autoPict="0">
                <anchor moveWithCells="1">
                  <from>
                    <xdr:col>4</xdr:col>
                    <xdr:colOff>22860</xdr:colOff>
                    <xdr:row>46</xdr:row>
                    <xdr:rowOff>53340</xdr:rowOff>
                  </from>
                  <to>
                    <xdr:col>4</xdr:col>
                    <xdr:colOff>624840</xdr:colOff>
                    <xdr:row>46</xdr:row>
                    <xdr:rowOff>266700</xdr:rowOff>
                  </to>
                </anchor>
              </controlPr>
            </control>
          </mc:Choice>
        </mc:AlternateContent>
        <mc:AlternateContent xmlns:mc="http://schemas.openxmlformats.org/markup-compatibility/2006">
          <mc:Choice Requires="x14">
            <control shapeId="47141" r:id="rId31" name="Check Box 37">
              <controlPr defaultSize="0" autoFill="0" autoLine="0" autoPict="0">
                <anchor moveWithCells="1">
                  <from>
                    <xdr:col>4</xdr:col>
                    <xdr:colOff>22860</xdr:colOff>
                    <xdr:row>47</xdr:row>
                    <xdr:rowOff>53340</xdr:rowOff>
                  </from>
                  <to>
                    <xdr:col>4</xdr:col>
                    <xdr:colOff>624840</xdr:colOff>
                    <xdr:row>47</xdr:row>
                    <xdr:rowOff>320040</xdr:rowOff>
                  </to>
                </anchor>
              </controlPr>
            </control>
          </mc:Choice>
        </mc:AlternateContent>
        <mc:AlternateContent xmlns:mc="http://schemas.openxmlformats.org/markup-compatibility/2006">
          <mc:Choice Requires="x14">
            <control shapeId="47142" r:id="rId32" name="Check Box 38">
              <controlPr defaultSize="0" autoFill="0" autoLine="0" autoPict="0">
                <anchor moveWithCells="1">
                  <from>
                    <xdr:col>4</xdr:col>
                    <xdr:colOff>22860</xdr:colOff>
                    <xdr:row>48</xdr:row>
                    <xdr:rowOff>53340</xdr:rowOff>
                  </from>
                  <to>
                    <xdr:col>4</xdr:col>
                    <xdr:colOff>624840</xdr:colOff>
                    <xdr:row>48</xdr:row>
                    <xdr:rowOff>327660</xdr:rowOff>
                  </to>
                </anchor>
              </controlPr>
            </control>
          </mc:Choice>
        </mc:AlternateContent>
        <mc:AlternateContent xmlns:mc="http://schemas.openxmlformats.org/markup-compatibility/2006">
          <mc:Choice Requires="x14">
            <control shapeId="47143" r:id="rId33" name="Check Box 39">
              <controlPr defaultSize="0" autoFill="0" autoLine="0" autoPict="0">
                <anchor moveWithCells="1">
                  <from>
                    <xdr:col>4</xdr:col>
                    <xdr:colOff>22860</xdr:colOff>
                    <xdr:row>49</xdr:row>
                    <xdr:rowOff>53340</xdr:rowOff>
                  </from>
                  <to>
                    <xdr:col>4</xdr:col>
                    <xdr:colOff>624840</xdr:colOff>
                    <xdr:row>49</xdr:row>
                    <xdr:rowOff>266700</xdr:rowOff>
                  </to>
                </anchor>
              </controlPr>
            </control>
          </mc:Choice>
        </mc:AlternateContent>
        <mc:AlternateContent xmlns:mc="http://schemas.openxmlformats.org/markup-compatibility/2006">
          <mc:Choice Requires="x14">
            <control shapeId="47144" r:id="rId34" name="Check Box 40">
              <controlPr defaultSize="0" autoFill="0" autoLine="0" autoPict="0">
                <anchor moveWithCells="1">
                  <from>
                    <xdr:col>4</xdr:col>
                    <xdr:colOff>22860</xdr:colOff>
                    <xdr:row>50</xdr:row>
                    <xdr:rowOff>53340</xdr:rowOff>
                  </from>
                  <to>
                    <xdr:col>4</xdr:col>
                    <xdr:colOff>624840</xdr:colOff>
                    <xdr:row>50</xdr:row>
                    <xdr:rowOff>190500</xdr:rowOff>
                  </to>
                </anchor>
              </controlPr>
            </control>
          </mc:Choice>
        </mc:AlternateContent>
        <mc:AlternateContent xmlns:mc="http://schemas.openxmlformats.org/markup-compatibility/2006">
          <mc:Choice Requires="x14">
            <control shapeId="47145" r:id="rId35" name="Check Box 41">
              <controlPr defaultSize="0" autoFill="0" autoLine="0" autoPict="0">
                <anchor moveWithCells="1">
                  <from>
                    <xdr:col>4</xdr:col>
                    <xdr:colOff>38100</xdr:colOff>
                    <xdr:row>57</xdr:row>
                    <xdr:rowOff>53340</xdr:rowOff>
                  </from>
                  <to>
                    <xdr:col>4</xdr:col>
                    <xdr:colOff>624840</xdr:colOff>
                    <xdr:row>57</xdr:row>
                    <xdr:rowOff>289560</xdr:rowOff>
                  </to>
                </anchor>
              </controlPr>
            </control>
          </mc:Choice>
        </mc:AlternateContent>
        <mc:AlternateContent xmlns:mc="http://schemas.openxmlformats.org/markup-compatibility/2006">
          <mc:Choice Requires="x14">
            <control shapeId="47146" r:id="rId36" name="Check Box 42">
              <controlPr defaultSize="0" autoFill="0" autoLine="0" autoPict="0">
                <anchor moveWithCells="1">
                  <from>
                    <xdr:col>4</xdr:col>
                    <xdr:colOff>38100</xdr:colOff>
                    <xdr:row>58</xdr:row>
                    <xdr:rowOff>53340</xdr:rowOff>
                  </from>
                  <to>
                    <xdr:col>4</xdr:col>
                    <xdr:colOff>624840</xdr:colOff>
                    <xdr:row>58</xdr:row>
                    <xdr:rowOff>289560</xdr:rowOff>
                  </to>
                </anchor>
              </controlPr>
            </control>
          </mc:Choice>
        </mc:AlternateContent>
        <mc:AlternateContent xmlns:mc="http://schemas.openxmlformats.org/markup-compatibility/2006">
          <mc:Choice Requires="x14">
            <control shapeId="47147" r:id="rId37" name="Check Box 43">
              <controlPr defaultSize="0" autoFill="0" autoLine="0" autoPict="0">
                <anchor moveWithCells="1">
                  <from>
                    <xdr:col>4</xdr:col>
                    <xdr:colOff>38100</xdr:colOff>
                    <xdr:row>59</xdr:row>
                    <xdr:rowOff>53340</xdr:rowOff>
                  </from>
                  <to>
                    <xdr:col>4</xdr:col>
                    <xdr:colOff>624840</xdr:colOff>
                    <xdr:row>59</xdr:row>
                    <xdr:rowOff>289560</xdr:rowOff>
                  </to>
                </anchor>
              </controlPr>
            </control>
          </mc:Choice>
        </mc:AlternateContent>
        <mc:AlternateContent xmlns:mc="http://schemas.openxmlformats.org/markup-compatibility/2006">
          <mc:Choice Requires="x14">
            <control shapeId="47148" r:id="rId38" name="Check Box 44">
              <controlPr defaultSize="0" autoFill="0" autoLine="0" autoPict="0">
                <anchor moveWithCells="1">
                  <from>
                    <xdr:col>4</xdr:col>
                    <xdr:colOff>38100</xdr:colOff>
                    <xdr:row>60</xdr:row>
                    <xdr:rowOff>53340</xdr:rowOff>
                  </from>
                  <to>
                    <xdr:col>4</xdr:col>
                    <xdr:colOff>624840</xdr:colOff>
                    <xdr:row>60</xdr:row>
                    <xdr:rowOff>289560</xdr:rowOff>
                  </to>
                </anchor>
              </controlPr>
            </control>
          </mc:Choice>
        </mc:AlternateContent>
        <mc:AlternateContent xmlns:mc="http://schemas.openxmlformats.org/markup-compatibility/2006">
          <mc:Choice Requires="x14">
            <control shapeId="47149" r:id="rId39" name="Check Box 45">
              <controlPr defaultSize="0" autoFill="0" autoLine="0" autoPict="0">
                <anchor moveWithCells="1">
                  <from>
                    <xdr:col>4</xdr:col>
                    <xdr:colOff>38100</xdr:colOff>
                    <xdr:row>61</xdr:row>
                    <xdr:rowOff>53340</xdr:rowOff>
                  </from>
                  <to>
                    <xdr:col>4</xdr:col>
                    <xdr:colOff>624840</xdr:colOff>
                    <xdr:row>61</xdr:row>
                    <xdr:rowOff>289560</xdr:rowOff>
                  </to>
                </anchor>
              </controlPr>
            </control>
          </mc:Choice>
        </mc:AlternateContent>
        <mc:AlternateContent xmlns:mc="http://schemas.openxmlformats.org/markup-compatibility/2006">
          <mc:Choice Requires="x14">
            <control shapeId="47150" r:id="rId40" name="Check Box 46">
              <controlPr defaultSize="0" autoFill="0" autoLine="0" autoPict="0">
                <anchor moveWithCells="1">
                  <from>
                    <xdr:col>4</xdr:col>
                    <xdr:colOff>38100</xdr:colOff>
                    <xdr:row>62</xdr:row>
                    <xdr:rowOff>53340</xdr:rowOff>
                  </from>
                  <to>
                    <xdr:col>4</xdr:col>
                    <xdr:colOff>624840</xdr:colOff>
                    <xdr:row>62</xdr:row>
                    <xdr:rowOff>320040</xdr:rowOff>
                  </to>
                </anchor>
              </controlPr>
            </control>
          </mc:Choice>
        </mc:AlternateContent>
        <mc:AlternateContent xmlns:mc="http://schemas.openxmlformats.org/markup-compatibility/2006">
          <mc:Choice Requires="x14">
            <control shapeId="47151" r:id="rId41" name="Check Box 47">
              <controlPr defaultSize="0" autoFill="0" autoLine="0" autoPict="0">
                <anchor moveWithCells="1">
                  <from>
                    <xdr:col>4</xdr:col>
                    <xdr:colOff>38100</xdr:colOff>
                    <xdr:row>63</xdr:row>
                    <xdr:rowOff>53340</xdr:rowOff>
                  </from>
                  <to>
                    <xdr:col>4</xdr:col>
                    <xdr:colOff>624840</xdr:colOff>
                    <xdr:row>63</xdr:row>
                    <xdr:rowOff>289560</xdr:rowOff>
                  </to>
                </anchor>
              </controlPr>
            </control>
          </mc:Choice>
        </mc:AlternateContent>
        <mc:AlternateContent xmlns:mc="http://schemas.openxmlformats.org/markup-compatibility/2006">
          <mc:Choice Requires="x14">
            <control shapeId="47152" r:id="rId42" name="Check Box 48">
              <controlPr defaultSize="0" autoFill="0" autoLine="0" autoPict="0">
                <anchor moveWithCells="1">
                  <from>
                    <xdr:col>4</xdr:col>
                    <xdr:colOff>38100</xdr:colOff>
                    <xdr:row>64</xdr:row>
                    <xdr:rowOff>53340</xdr:rowOff>
                  </from>
                  <to>
                    <xdr:col>4</xdr:col>
                    <xdr:colOff>624840</xdr:colOff>
                    <xdr:row>64</xdr:row>
                    <xdr:rowOff>289560</xdr:rowOff>
                  </to>
                </anchor>
              </controlPr>
            </control>
          </mc:Choice>
        </mc:AlternateContent>
        <mc:AlternateContent xmlns:mc="http://schemas.openxmlformats.org/markup-compatibility/2006">
          <mc:Choice Requires="x14">
            <control shapeId="47153" r:id="rId43" name="Check Box 49">
              <controlPr defaultSize="0" autoFill="0" autoLine="0" autoPict="0">
                <anchor moveWithCells="1">
                  <from>
                    <xdr:col>4</xdr:col>
                    <xdr:colOff>38100</xdr:colOff>
                    <xdr:row>65</xdr:row>
                    <xdr:rowOff>38100</xdr:rowOff>
                  </from>
                  <to>
                    <xdr:col>4</xdr:col>
                    <xdr:colOff>624840</xdr:colOff>
                    <xdr:row>65</xdr:row>
                    <xdr:rowOff>327660</xdr:rowOff>
                  </to>
                </anchor>
              </controlPr>
            </control>
          </mc:Choice>
        </mc:AlternateContent>
        <mc:AlternateContent xmlns:mc="http://schemas.openxmlformats.org/markup-compatibility/2006">
          <mc:Choice Requires="x14">
            <control shapeId="47154" r:id="rId44" name="Check Box 50">
              <controlPr defaultSize="0" autoFill="0" autoLine="0" autoPict="0">
                <anchor moveWithCells="1">
                  <from>
                    <xdr:col>4</xdr:col>
                    <xdr:colOff>38100</xdr:colOff>
                    <xdr:row>66</xdr:row>
                    <xdr:rowOff>53340</xdr:rowOff>
                  </from>
                  <to>
                    <xdr:col>4</xdr:col>
                    <xdr:colOff>624840</xdr:colOff>
                    <xdr:row>66</xdr:row>
                    <xdr:rowOff>289560</xdr:rowOff>
                  </to>
                </anchor>
              </controlPr>
            </control>
          </mc:Choice>
        </mc:AlternateContent>
        <mc:AlternateContent xmlns:mc="http://schemas.openxmlformats.org/markup-compatibility/2006">
          <mc:Choice Requires="x14">
            <control shapeId="47155" r:id="rId45" name="Check Box 51">
              <controlPr defaultSize="0" autoFill="0" autoLine="0" autoPict="0">
                <anchor moveWithCells="1">
                  <from>
                    <xdr:col>4</xdr:col>
                    <xdr:colOff>38100</xdr:colOff>
                    <xdr:row>67</xdr:row>
                    <xdr:rowOff>15240</xdr:rowOff>
                  </from>
                  <to>
                    <xdr:col>4</xdr:col>
                    <xdr:colOff>624840</xdr:colOff>
                    <xdr:row>68</xdr:row>
                    <xdr:rowOff>22860</xdr:rowOff>
                  </to>
                </anchor>
              </controlPr>
            </control>
          </mc:Choice>
        </mc:AlternateContent>
        <mc:AlternateContent xmlns:mc="http://schemas.openxmlformats.org/markup-compatibility/2006">
          <mc:Choice Requires="x14">
            <control shapeId="47156" r:id="rId46" name="Check Box 52">
              <controlPr defaultSize="0" autoFill="0" autoLine="0" autoPict="0">
                <anchor moveWithCells="1">
                  <from>
                    <xdr:col>4</xdr:col>
                    <xdr:colOff>22860</xdr:colOff>
                    <xdr:row>75</xdr:row>
                    <xdr:rowOff>53340</xdr:rowOff>
                  </from>
                  <to>
                    <xdr:col>4</xdr:col>
                    <xdr:colOff>594360</xdr:colOff>
                    <xdr:row>75</xdr:row>
                    <xdr:rowOff>320040</xdr:rowOff>
                  </to>
                </anchor>
              </controlPr>
            </control>
          </mc:Choice>
        </mc:AlternateContent>
        <mc:AlternateContent xmlns:mc="http://schemas.openxmlformats.org/markup-compatibility/2006">
          <mc:Choice Requires="x14">
            <control shapeId="47157" r:id="rId47" name="Check Box 53">
              <controlPr defaultSize="0" autoFill="0" autoLine="0" autoPict="0">
                <anchor moveWithCells="1">
                  <from>
                    <xdr:col>4</xdr:col>
                    <xdr:colOff>22860</xdr:colOff>
                    <xdr:row>76</xdr:row>
                    <xdr:rowOff>22860</xdr:rowOff>
                  </from>
                  <to>
                    <xdr:col>4</xdr:col>
                    <xdr:colOff>594360</xdr:colOff>
                    <xdr:row>76</xdr:row>
                    <xdr:rowOff>266700</xdr:rowOff>
                  </to>
                </anchor>
              </controlPr>
            </control>
          </mc:Choice>
        </mc:AlternateContent>
        <mc:AlternateContent xmlns:mc="http://schemas.openxmlformats.org/markup-compatibility/2006">
          <mc:Choice Requires="x14">
            <control shapeId="47158" r:id="rId48" name="Check Box 54">
              <controlPr defaultSize="0" autoFill="0" autoLine="0" autoPict="0">
                <anchor moveWithCells="1">
                  <from>
                    <xdr:col>4</xdr:col>
                    <xdr:colOff>22860</xdr:colOff>
                    <xdr:row>77</xdr:row>
                    <xdr:rowOff>53340</xdr:rowOff>
                  </from>
                  <to>
                    <xdr:col>4</xdr:col>
                    <xdr:colOff>594360</xdr:colOff>
                    <xdr:row>77</xdr:row>
                    <xdr:rowOff>320040</xdr:rowOff>
                  </to>
                </anchor>
              </controlPr>
            </control>
          </mc:Choice>
        </mc:AlternateContent>
        <mc:AlternateContent xmlns:mc="http://schemas.openxmlformats.org/markup-compatibility/2006">
          <mc:Choice Requires="x14">
            <control shapeId="47159" r:id="rId49" name="Check Box 55">
              <controlPr defaultSize="0" autoFill="0" autoLine="0" autoPict="0">
                <anchor moveWithCells="1">
                  <from>
                    <xdr:col>4</xdr:col>
                    <xdr:colOff>22860</xdr:colOff>
                    <xdr:row>78</xdr:row>
                    <xdr:rowOff>53340</xdr:rowOff>
                  </from>
                  <to>
                    <xdr:col>4</xdr:col>
                    <xdr:colOff>594360</xdr:colOff>
                    <xdr:row>78</xdr:row>
                    <xdr:rowOff>320040</xdr:rowOff>
                  </to>
                </anchor>
              </controlPr>
            </control>
          </mc:Choice>
        </mc:AlternateContent>
        <mc:AlternateContent xmlns:mc="http://schemas.openxmlformats.org/markup-compatibility/2006">
          <mc:Choice Requires="x14">
            <control shapeId="47160" r:id="rId50" name="Check Box 56">
              <controlPr defaultSize="0" autoFill="0" autoLine="0" autoPict="0">
                <anchor moveWithCells="1">
                  <from>
                    <xdr:col>4</xdr:col>
                    <xdr:colOff>22860</xdr:colOff>
                    <xdr:row>79</xdr:row>
                    <xdr:rowOff>53340</xdr:rowOff>
                  </from>
                  <to>
                    <xdr:col>4</xdr:col>
                    <xdr:colOff>594360</xdr:colOff>
                    <xdr:row>79</xdr:row>
                    <xdr:rowOff>320040</xdr:rowOff>
                  </to>
                </anchor>
              </controlPr>
            </control>
          </mc:Choice>
        </mc:AlternateContent>
        <mc:AlternateContent xmlns:mc="http://schemas.openxmlformats.org/markup-compatibility/2006">
          <mc:Choice Requires="x14">
            <control shapeId="47161" r:id="rId51" name="Check Box 57">
              <controlPr defaultSize="0" autoFill="0" autoLine="0" autoPict="0">
                <anchor moveWithCells="1">
                  <from>
                    <xdr:col>4</xdr:col>
                    <xdr:colOff>22860</xdr:colOff>
                    <xdr:row>80</xdr:row>
                    <xdr:rowOff>53340</xdr:rowOff>
                  </from>
                  <to>
                    <xdr:col>4</xdr:col>
                    <xdr:colOff>594360</xdr:colOff>
                    <xdr:row>80</xdr:row>
                    <xdr:rowOff>320040</xdr:rowOff>
                  </to>
                </anchor>
              </controlPr>
            </control>
          </mc:Choice>
        </mc:AlternateContent>
        <mc:AlternateContent xmlns:mc="http://schemas.openxmlformats.org/markup-compatibility/2006">
          <mc:Choice Requires="x14">
            <control shapeId="47162" r:id="rId52" name="Check Box 58">
              <controlPr defaultSize="0" autoFill="0" autoLine="0" autoPict="0">
                <anchor moveWithCells="1">
                  <from>
                    <xdr:col>4</xdr:col>
                    <xdr:colOff>22860</xdr:colOff>
                    <xdr:row>81</xdr:row>
                    <xdr:rowOff>53340</xdr:rowOff>
                  </from>
                  <to>
                    <xdr:col>4</xdr:col>
                    <xdr:colOff>594360</xdr:colOff>
                    <xdr:row>81</xdr:row>
                    <xdr:rowOff>320040</xdr:rowOff>
                  </to>
                </anchor>
              </controlPr>
            </control>
          </mc:Choice>
        </mc:AlternateContent>
        <mc:AlternateContent xmlns:mc="http://schemas.openxmlformats.org/markup-compatibility/2006">
          <mc:Choice Requires="x14">
            <control shapeId="47163" r:id="rId53" name="Check Box 59">
              <controlPr defaultSize="0" autoFill="0" autoLine="0" autoPict="0">
                <anchor moveWithCells="1">
                  <from>
                    <xdr:col>4</xdr:col>
                    <xdr:colOff>22860</xdr:colOff>
                    <xdr:row>82</xdr:row>
                    <xdr:rowOff>53340</xdr:rowOff>
                  </from>
                  <to>
                    <xdr:col>4</xdr:col>
                    <xdr:colOff>594360</xdr:colOff>
                    <xdr:row>82</xdr:row>
                    <xdr:rowOff>320040</xdr:rowOff>
                  </to>
                </anchor>
              </controlPr>
            </control>
          </mc:Choice>
        </mc:AlternateContent>
        <mc:AlternateContent xmlns:mc="http://schemas.openxmlformats.org/markup-compatibility/2006">
          <mc:Choice Requires="x14">
            <control shapeId="47164" r:id="rId54" name="Check Box 60">
              <controlPr defaultSize="0" autoFill="0" autoLine="0" autoPict="0">
                <anchor moveWithCells="1">
                  <from>
                    <xdr:col>4</xdr:col>
                    <xdr:colOff>22860</xdr:colOff>
                    <xdr:row>83</xdr:row>
                    <xdr:rowOff>53340</xdr:rowOff>
                  </from>
                  <to>
                    <xdr:col>4</xdr:col>
                    <xdr:colOff>594360</xdr:colOff>
                    <xdr:row>83</xdr:row>
                    <xdr:rowOff>320040</xdr:rowOff>
                  </to>
                </anchor>
              </controlPr>
            </control>
          </mc:Choice>
        </mc:AlternateContent>
        <mc:AlternateContent xmlns:mc="http://schemas.openxmlformats.org/markup-compatibility/2006">
          <mc:Choice Requires="x14">
            <control shapeId="47165" r:id="rId55" name="Check Box 61">
              <controlPr defaultSize="0" autoFill="0" autoLine="0" autoPict="0">
                <anchor moveWithCells="1">
                  <from>
                    <xdr:col>4</xdr:col>
                    <xdr:colOff>22860</xdr:colOff>
                    <xdr:row>84</xdr:row>
                    <xdr:rowOff>53340</xdr:rowOff>
                  </from>
                  <to>
                    <xdr:col>4</xdr:col>
                    <xdr:colOff>594360</xdr:colOff>
                    <xdr:row>85</xdr:row>
                    <xdr:rowOff>0</xdr:rowOff>
                  </to>
                </anchor>
              </controlPr>
            </control>
          </mc:Choice>
        </mc:AlternateContent>
        <mc:AlternateContent xmlns:mc="http://schemas.openxmlformats.org/markup-compatibility/2006">
          <mc:Choice Requires="x14">
            <control shapeId="47166" r:id="rId56" name="Check Box 62">
              <controlPr defaultSize="0" autoFill="0" autoLine="0" autoPict="0">
                <anchor moveWithCells="1">
                  <from>
                    <xdr:col>4</xdr:col>
                    <xdr:colOff>38100</xdr:colOff>
                    <xdr:row>92</xdr:row>
                    <xdr:rowOff>38100</xdr:rowOff>
                  </from>
                  <to>
                    <xdr:col>4</xdr:col>
                    <xdr:colOff>624840</xdr:colOff>
                    <xdr:row>92</xdr:row>
                    <xdr:rowOff>320040</xdr:rowOff>
                  </to>
                </anchor>
              </controlPr>
            </control>
          </mc:Choice>
        </mc:AlternateContent>
        <mc:AlternateContent xmlns:mc="http://schemas.openxmlformats.org/markup-compatibility/2006">
          <mc:Choice Requires="x14">
            <control shapeId="47167" r:id="rId57" name="Check Box 63">
              <controlPr defaultSize="0" autoFill="0" autoLine="0" autoPict="0">
                <anchor moveWithCells="1">
                  <from>
                    <xdr:col>4</xdr:col>
                    <xdr:colOff>38100</xdr:colOff>
                    <xdr:row>93</xdr:row>
                    <xdr:rowOff>38100</xdr:rowOff>
                  </from>
                  <to>
                    <xdr:col>4</xdr:col>
                    <xdr:colOff>624840</xdr:colOff>
                    <xdr:row>93</xdr:row>
                    <xdr:rowOff>320040</xdr:rowOff>
                  </to>
                </anchor>
              </controlPr>
            </control>
          </mc:Choice>
        </mc:AlternateContent>
        <mc:AlternateContent xmlns:mc="http://schemas.openxmlformats.org/markup-compatibility/2006">
          <mc:Choice Requires="x14">
            <control shapeId="47168" r:id="rId58" name="Check Box 64">
              <controlPr defaultSize="0" autoFill="0" autoLine="0" autoPict="0">
                <anchor moveWithCells="1">
                  <from>
                    <xdr:col>4</xdr:col>
                    <xdr:colOff>38100</xdr:colOff>
                    <xdr:row>94</xdr:row>
                    <xdr:rowOff>38100</xdr:rowOff>
                  </from>
                  <to>
                    <xdr:col>4</xdr:col>
                    <xdr:colOff>624840</xdr:colOff>
                    <xdr:row>94</xdr:row>
                    <xdr:rowOff>320040</xdr:rowOff>
                  </to>
                </anchor>
              </controlPr>
            </control>
          </mc:Choice>
        </mc:AlternateContent>
        <mc:AlternateContent xmlns:mc="http://schemas.openxmlformats.org/markup-compatibility/2006">
          <mc:Choice Requires="x14">
            <control shapeId="47169" r:id="rId59" name="Check Box 65">
              <controlPr defaultSize="0" autoFill="0" autoLine="0" autoPict="0">
                <anchor moveWithCells="1">
                  <from>
                    <xdr:col>4</xdr:col>
                    <xdr:colOff>38100</xdr:colOff>
                    <xdr:row>95</xdr:row>
                    <xdr:rowOff>38100</xdr:rowOff>
                  </from>
                  <to>
                    <xdr:col>4</xdr:col>
                    <xdr:colOff>624840</xdr:colOff>
                    <xdr:row>96</xdr:row>
                    <xdr:rowOff>0</xdr:rowOff>
                  </to>
                </anchor>
              </controlPr>
            </control>
          </mc:Choice>
        </mc:AlternateContent>
        <mc:AlternateContent xmlns:mc="http://schemas.openxmlformats.org/markup-compatibility/2006">
          <mc:Choice Requires="x14">
            <control shapeId="47170" r:id="rId60" name="Check Box 66">
              <controlPr defaultSize="0" autoFill="0" autoLine="0" autoPict="0">
                <anchor moveWithCells="1">
                  <from>
                    <xdr:col>4</xdr:col>
                    <xdr:colOff>38100</xdr:colOff>
                    <xdr:row>96</xdr:row>
                    <xdr:rowOff>38100</xdr:rowOff>
                  </from>
                  <to>
                    <xdr:col>4</xdr:col>
                    <xdr:colOff>624840</xdr:colOff>
                    <xdr:row>96</xdr:row>
                    <xdr:rowOff>320040</xdr:rowOff>
                  </to>
                </anchor>
              </controlPr>
            </control>
          </mc:Choice>
        </mc:AlternateContent>
        <mc:AlternateContent xmlns:mc="http://schemas.openxmlformats.org/markup-compatibility/2006">
          <mc:Choice Requires="x14">
            <control shapeId="47171" r:id="rId61" name="Check Box 67">
              <controlPr defaultSize="0" autoFill="0" autoLine="0" autoPict="0">
                <anchor moveWithCells="1">
                  <from>
                    <xdr:col>4</xdr:col>
                    <xdr:colOff>38100</xdr:colOff>
                    <xdr:row>97</xdr:row>
                    <xdr:rowOff>38100</xdr:rowOff>
                  </from>
                  <to>
                    <xdr:col>4</xdr:col>
                    <xdr:colOff>624840</xdr:colOff>
                    <xdr:row>97</xdr:row>
                    <xdr:rowOff>320040</xdr:rowOff>
                  </to>
                </anchor>
              </controlPr>
            </control>
          </mc:Choice>
        </mc:AlternateContent>
        <mc:AlternateContent xmlns:mc="http://schemas.openxmlformats.org/markup-compatibility/2006">
          <mc:Choice Requires="x14">
            <control shapeId="47172" r:id="rId62" name="Check Box 68">
              <controlPr defaultSize="0" autoFill="0" autoLine="0" autoPict="0">
                <anchor moveWithCells="1">
                  <from>
                    <xdr:col>4</xdr:col>
                    <xdr:colOff>38100</xdr:colOff>
                    <xdr:row>98</xdr:row>
                    <xdr:rowOff>38100</xdr:rowOff>
                  </from>
                  <to>
                    <xdr:col>4</xdr:col>
                    <xdr:colOff>624840</xdr:colOff>
                    <xdr:row>98</xdr:row>
                    <xdr:rowOff>320040</xdr:rowOff>
                  </to>
                </anchor>
              </controlPr>
            </control>
          </mc:Choice>
        </mc:AlternateContent>
        <mc:AlternateContent xmlns:mc="http://schemas.openxmlformats.org/markup-compatibility/2006">
          <mc:Choice Requires="x14">
            <control shapeId="47173" r:id="rId63" name="Check Box 69">
              <controlPr defaultSize="0" autoFill="0" autoLine="0" autoPict="0">
                <anchor moveWithCells="1">
                  <from>
                    <xdr:col>4</xdr:col>
                    <xdr:colOff>38100</xdr:colOff>
                    <xdr:row>99</xdr:row>
                    <xdr:rowOff>38100</xdr:rowOff>
                  </from>
                  <to>
                    <xdr:col>4</xdr:col>
                    <xdr:colOff>624840</xdr:colOff>
                    <xdr:row>99</xdr:row>
                    <xdr:rowOff>320040</xdr:rowOff>
                  </to>
                </anchor>
              </controlPr>
            </control>
          </mc:Choice>
        </mc:AlternateContent>
        <mc:AlternateContent xmlns:mc="http://schemas.openxmlformats.org/markup-compatibility/2006">
          <mc:Choice Requires="x14">
            <control shapeId="47174" r:id="rId64" name="Check Box 70">
              <controlPr defaultSize="0" autoFill="0" autoLine="0" autoPict="0">
                <anchor moveWithCells="1">
                  <from>
                    <xdr:col>4</xdr:col>
                    <xdr:colOff>38100</xdr:colOff>
                    <xdr:row>100</xdr:row>
                    <xdr:rowOff>38100</xdr:rowOff>
                  </from>
                  <to>
                    <xdr:col>4</xdr:col>
                    <xdr:colOff>624840</xdr:colOff>
                    <xdr:row>101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16C13-73CC-45E1-B9F0-C02FD3C6F8A5}">
  <dimension ref="A1:M26"/>
  <sheetViews>
    <sheetView showGridLines="0" zoomScaleNormal="100" workbookViewId="0">
      <pane ySplit="1" topLeftCell="A2" activePane="bottomLeft" state="frozen"/>
      <selection activeCell="C32" sqref="C32"/>
      <selection pane="bottomLeft" sqref="A1:L1"/>
    </sheetView>
  </sheetViews>
  <sheetFormatPr defaultColWidth="8.88671875" defaultRowHeight="13.8" x14ac:dyDescent="0.25"/>
  <cols>
    <col min="1" max="1" width="8.88671875" style="7"/>
    <col min="2" max="2" width="4.109375" style="7" customWidth="1"/>
    <col min="3" max="3" width="29.33203125" style="7" customWidth="1"/>
    <col min="4" max="4" width="12.88671875" style="7" customWidth="1"/>
    <col min="5" max="6" width="4.44140625" style="7" customWidth="1"/>
    <col min="7" max="7" width="4.88671875" style="7" customWidth="1"/>
    <col min="8" max="8" width="7.88671875" style="7" customWidth="1"/>
    <col min="9" max="9" width="12.109375" style="7" customWidth="1"/>
    <col min="10" max="10" width="12.88671875" style="7" customWidth="1"/>
    <col min="11" max="11" width="11" style="7" customWidth="1"/>
    <col min="12" max="12" width="15.109375" style="7" customWidth="1"/>
    <col min="13" max="16384" width="8.88671875" style="7"/>
  </cols>
  <sheetData>
    <row r="1" spans="1:13" ht="35.1" customHeight="1" x14ac:dyDescent="0.25">
      <c r="A1" s="136"/>
      <c r="B1" s="136"/>
      <c r="C1" s="136"/>
      <c r="D1" s="136"/>
      <c r="E1" s="136"/>
      <c r="F1" s="136"/>
      <c r="G1" s="136"/>
      <c r="H1" s="136"/>
      <c r="I1" s="136"/>
      <c r="J1" s="136"/>
      <c r="K1" s="136"/>
      <c r="L1" s="136"/>
    </row>
    <row r="2" spans="1:13" ht="16.350000000000001" customHeight="1" x14ac:dyDescent="0.25">
      <c r="B2" s="120" t="s">
        <v>30</v>
      </c>
      <c r="C2" s="120"/>
      <c r="D2" s="120"/>
      <c r="E2" s="120"/>
      <c r="F2" s="120"/>
      <c r="G2" s="120"/>
      <c r="H2" s="120"/>
      <c r="I2" s="120"/>
      <c r="J2" s="120"/>
      <c r="K2" s="120"/>
      <c r="L2" s="120"/>
    </row>
    <row r="3" spans="1:13" ht="16.350000000000001" customHeight="1" x14ac:dyDescent="0.25">
      <c r="B3" s="121"/>
      <c r="C3" s="121"/>
      <c r="D3" s="121"/>
      <c r="E3" s="121"/>
      <c r="F3" s="121"/>
      <c r="G3" s="121"/>
      <c r="H3" s="121"/>
      <c r="I3" s="121"/>
      <c r="J3" s="121"/>
      <c r="K3" s="121"/>
      <c r="L3" s="121"/>
    </row>
    <row r="4" spans="1:13" ht="16.350000000000001" customHeight="1" x14ac:dyDescent="0.25">
      <c r="B4" s="48"/>
      <c r="C4" s="48"/>
      <c r="D4" s="48"/>
    </row>
    <row r="5" spans="1:13" ht="16.350000000000001" customHeight="1" x14ac:dyDescent="0.25">
      <c r="B5" s="137" t="s">
        <v>31</v>
      </c>
      <c r="C5" s="137"/>
      <c r="D5" s="137"/>
      <c r="E5" s="137"/>
      <c r="F5" s="52"/>
      <c r="H5" s="138" t="s">
        <v>32</v>
      </c>
      <c r="I5" s="138"/>
      <c r="J5" s="138"/>
      <c r="K5" s="138"/>
      <c r="L5" s="138"/>
    </row>
    <row r="6" spans="1:13" ht="16.350000000000001" customHeight="1" x14ac:dyDescent="0.25">
      <c r="B6" s="133" t="s">
        <v>33</v>
      </c>
      <c r="C6" s="133"/>
      <c r="D6" s="133"/>
      <c r="E6" s="133"/>
      <c r="F6" s="52"/>
      <c r="H6" s="142" t="s">
        <v>34</v>
      </c>
      <c r="I6" s="142"/>
      <c r="J6" s="142"/>
      <c r="K6" s="142"/>
      <c r="L6" s="142"/>
    </row>
    <row r="7" spans="1:13" ht="16.350000000000001" customHeight="1" x14ac:dyDescent="0.25">
      <c r="B7" s="133"/>
      <c r="C7" s="133"/>
      <c r="D7" s="133"/>
      <c r="E7" s="133"/>
      <c r="F7" s="53"/>
      <c r="G7" s="50"/>
      <c r="H7" s="143"/>
      <c r="I7" s="143"/>
      <c r="J7" s="143"/>
      <c r="K7" s="143"/>
      <c r="L7" s="143"/>
    </row>
    <row r="8" spans="1:13" ht="16.350000000000001" customHeight="1" x14ac:dyDescent="0.25">
      <c r="D8" s="48"/>
      <c r="F8" s="53"/>
      <c r="G8" s="50"/>
      <c r="H8" s="86"/>
      <c r="I8" s="87"/>
      <c r="J8" s="87"/>
      <c r="K8" s="87"/>
      <c r="L8" s="87"/>
    </row>
    <row r="9" spans="1:13" ht="20.399999999999999" customHeight="1" x14ac:dyDescent="0.25">
      <c r="B9" s="9"/>
      <c r="C9" s="148" t="s">
        <v>35</v>
      </c>
      <c r="D9" s="149"/>
      <c r="F9" s="54"/>
      <c r="G9" s="8"/>
      <c r="H9" s="89" t="s">
        <v>36</v>
      </c>
      <c r="I9" s="139" t="s">
        <v>37</v>
      </c>
      <c r="J9" s="140"/>
      <c r="K9" s="140"/>
      <c r="L9" s="141"/>
    </row>
    <row r="10" spans="1:13" ht="20.399999999999999" customHeight="1" x14ac:dyDescent="0.25">
      <c r="B10" s="9"/>
      <c r="C10" s="148" t="s">
        <v>38</v>
      </c>
      <c r="D10" s="149"/>
      <c r="F10" s="52"/>
      <c r="H10" s="90"/>
      <c r="I10" s="147" t="s">
        <v>39</v>
      </c>
      <c r="J10" s="147"/>
      <c r="K10" s="147"/>
      <c r="L10" s="147"/>
      <c r="M10" s="99" t="str">
        <f>IF(Sc.StartSelect!D13=FALSE,"! Mandatory Module","←Click to start")</f>
        <v>←Click to start</v>
      </c>
    </row>
    <row r="11" spans="1:13" ht="20.399999999999999" customHeight="1" x14ac:dyDescent="0.25">
      <c r="B11" s="9"/>
      <c r="C11" s="148" t="s">
        <v>40</v>
      </c>
      <c r="D11" s="149"/>
      <c r="F11" s="52"/>
      <c r="H11" s="90"/>
      <c r="I11" s="147" t="s">
        <v>41</v>
      </c>
      <c r="J11" s="147"/>
      <c r="K11" s="147"/>
      <c r="L11" s="147"/>
      <c r="M11" s="94" t="str">
        <f>IF(Sc.StartSelect!D14=FALSE,"! Mandatory Module","")</f>
        <v/>
      </c>
    </row>
    <row r="12" spans="1:13" ht="20.399999999999999" customHeight="1" x14ac:dyDescent="0.25">
      <c r="B12" s="47"/>
      <c r="F12" s="52"/>
      <c r="H12" s="90"/>
      <c r="I12" s="146" t="s">
        <v>42</v>
      </c>
      <c r="J12" s="146"/>
      <c r="K12" s="146"/>
      <c r="L12" s="146"/>
    </row>
    <row r="13" spans="1:13" ht="20.399999999999999" customHeight="1" x14ac:dyDescent="0.25">
      <c r="B13" s="132" t="s">
        <v>43</v>
      </c>
      <c r="C13" s="132"/>
      <c r="D13" s="132"/>
      <c r="E13" s="91"/>
      <c r="F13" s="52"/>
      <c r="H13" s="90"/>
      <c r="I13" s="146" t="s">
        <v>19</v>
      </c>
      <c r="J13" s="146"/>
      <c r="K13" s="146"/>
      <c r="L13" s="146"/>
    </row>
    <row r="14" spans="1:13" ht="20.399999999999999" customHeight="1" x14ac:dyDescent="0.25">
      <c r="B14" s="132"/>
      <c r="C14" s="132"/>
      <c r="D14" s="132"/>
      <c r="E14" s="91"/>
      <c r="F14" s="52"/>
      <c r="H14" s="90"/>
      <c r="I14" s="146" t="s">
        <v>44</v>
      </c>
      <c r="J14" s="146"/>
      <c r="K14" s="146"/>
      <c r="L14" s="146"/>
    </row>
    <row r="15" spans="1:13" ht="20.399999999999999" customHeight="1" x14ac:dyDescent="0.25">
      <c r="F15" s="52"/>
      <c r="H15" s="90"/>
      <c r="I15" s="146" t="s">
        <v>45</v>
      </c>
      <c r="J15" s="146"/>
      <c r="K15" s="146"/>
      <c r="L15" s="146"/>
    </row>
    <row r="16" spans="1:13" ht="20.399999999999999" customHeight="1" x14ac:dyDescent="0.25">
      <c r="B16" s="9"/>
      <c r="C16" s="148" t="s">
        <v>46</v>
      </c>
      <c r="D16" s="149"/>
      <c r="F16" s="52"/>
      <c r="H16" s="90"/>
      <c r="I16" s="146" t="s">
        <v>23</v>
      </c>
      <c r="J16" s="146"/>
      <c r="K16" s="146"/>
      <c r="L16" s="146"/>
    </row>
    <row r="17" spans="2:12" ht="20.399999999999999" customHeight="1" x14ac:dyDescent="0.25">
      <c r="B17" s="9"/>
      <c r="C17" s="148" t="s">
        <v>47</v>
      </c>
      <c r="D17" s="149"/>
      <c r="F17" s="52"/>
      <c r="H17" s="90"/>
      <c r="I17" s="146" t="s">
        <v>48</v>
      </c>
      <c r="J17" s="146"/>
      <c r="K17" s="146"/>
      <c r="L17" s="146"/>
    </row>
    <row r="18" spans="2:12" ht="20.399999999999999" customHeight="1" x14ac:dyDescent="0.25">
      <c r="B18" s="9"/>
      <c r="C18" s="148" t="s">
        <v>49</v>
      </c>
      <c r="D18" s="149"/>
      <c r="F18" s="52"/>
      <c r="H18" s="90"/>
      <c r="I18" s="146" t="s">
        <v>25</v>
      </c>
      <c r="J18" s="146"/>
      <c r="K18" s="146"/>
      <c r="L18" s="146"/>
    </row>
    <row r="19" spans="2:12" x14ac:dyDescent="0.25">
      <c r="F19" s="52"/>
      <c r="H19" s="88"/>
      <c r="I19" s="88"/>
      <c r="J19" s="88"/>
      <c r="K19" s="88"/>
      <c r="L19" s="88"/>
    </row>
    <row r="20" spans="2:12" ht="13.65" customHeight="1" x14ac:dyDescent="0.25">
      <c r="F20" s="52"/>
      <c r="H20" s="145" t="s">
        <v>50</v>
      </c>
      <c r="I20" s="145"/>
      <c r="J20" s="145"/>
      <c r="K20" s="145"/>
      <c r="L20" s="145"/>
    </row>
    <row r="21" spans="2:12" x14ac:dyDescent="0.25">
      <c r="B21" s="138" t="s">
        <v>51</v>
      </c>
      <c r="C21" s="138"/>
      <c r="D21" s="138"/>
      <c r="F21" s="52"/>
      <c r="H21" s="145"/>
      <c r="I21" s="145"/>
      <c r="J21" s="145"/>
      <c r="K21" s="145"/>
      <c r="L21" s="145"/>
    </row>
    <row r="22" spans="2:12" ht="13.65" customHeight="1" x14ac:dyDescent="0.25">
      <c r="B22" s="150" t="s">
        <v>52</v>
      </c>
      <c r="C22" s="150"/>
      <c r="D22" s="150"/>
      <c r="F22" s="52"/>
      <c r="H22" s="145"/>
      <c r="I22" s="145"/>
      <c r="J22" s="145"/>
      <c r="K22" s="145"/>
      <c r="L22" s="145"/>
    </row>
    <row r="23" spans="2:12" ht="14.4" customHeight="1" x14ac:dyDescent="0.25">
      <c r="B23" s="150"/>
      <c r="C23" s="150"/>
      <c r="D23" s="150"/>
      <c r="F23" s="52"/>
      <c r="H23" s="145"/>
      <c r="I23" s="145"/>
      <c r="J23" s="145"/>
      <c r="K23" s="145"/>
      <c r="L23" s="145"/>
    </row>
    <row r="24" spans="2:12" x14ac:dyDescent="0.25">
      <c r="B24" s="50"/>
      <c r="C24" s="50"/>
      <c r="F24" s="52"/>
      <c r="H24" s="87"/>
      <c r="I24" s="97"/>
      <c r="J24" s="97"/>
      <c r="K24" s="97"/>
      <c r="L24" s="87"/>
    </row>
    <row r="25" spans="2:12" ht="22.65" customHeight="1" x14ac:dyDescent="0.25">
      <c r="C25" s="96"/>
      <c r="F25" s="52"/>
      <c r="H25" s="87"/>
    </row>
    <row r="26" spans="2:12" x14ac:dyDescent="0.25">
      <c r="I26" s="144" t="s">
        <v>53</v>
      </c>
      <c r="J26" s="144"/>
      <c r="K26" s="144"/>
      <c r="L26" s="144"/>
    </row>
  </sheetData>
  <mergeCells count="27">
    <mergeCell ref="C17:D17"/>
    <mergeCell ref="C18:D18"/>
    <mergeCell ref="B21:D21"/>
    <mergeCell ref="B22:D23"/>
    <mergeCell ref="C9:D9"/>
    <mergeCell ref="C10:D10"/>
    <mergeCell ref="C11:D11"/>
    <mergeCell ref="C16:D16"/>
    <mergeCell ref="B13:D14"/>
    <mergeCell ref="I9:L9"/>
    <mergeCell ref="H6:L7"/>
    <mergeCell ref="I26:L26"/>
    <mergeCell ref="H20:L23"/>
    <mergeCell ref="I13:L13"/>
    <mergeCell ref="I14:L14"/>
    <mergeCell ref="I15:L15"/>
    <mergeCell ref="I16:L16"/>
    <mergeCell ref="I17:L17"/>
    <mergeCell ref="I18:L18"/>
    <mergeCell ref="I10:L10"/>
    <mergeCell ref="I11:L11"/>
    <mergeCell ref="I12:L12"/>
    <mergeCell ref="A1:L1"/>
    <mergeCell ref="B2:L3"/>
    <mergeCell ref="B5:E5"/>
    <mergeCell ref="H5:L5"/>
    <mergeCell ref="B6:E7"/>
  </mergeCells>
  <phoneticPr fontId="12" type="noConversion"/>
  <conditionalFormatting sqref="C25">
    <cfRule type="notContainsBlanks" dxfId="372" priority="7">
      <formula>LEN(TRIM(C25))&gt;0</formula>
    </cfRule>
  </conditionalFormatting>
  <conditionalFormatting sqref="M10">
    <cfRule type="cellIs" dxfId="371" priority="1" operator="equal">
      <formula>"←Click to start"</formula>
    </cfRule>
  </conditionalFormatting>
  <hyperlinks>
    <hyperlink ref="I10" location="I.A!A1" display="A. Political, legal and regulatory structures" xr:uid="{2BACB564-E9C7-475E-A03E-1122C2C31586}"/>
    <hyperlink ref="I11" location="I.B!A1" display="B. Structure and organisation of the laboratory network" xr:uid="{FF7B5D55-B83F-44FB-9808-4E8511214070}"/>
    <hyperlink ref="I12" location="I.C!A1" display="C. Coverage and availability" xr:uid="{C488158D-48CC-4220-ABC8-504013C661CA}"/>
    <hyperlink ref="I13" location="I.D!A1" display="D. Lab Information Systems" xr:uid="{3D0E6D82-A69B-43D8-B6EA-5485E1E11635}"/>
    <hyperlink ref="I14" location="I.E!A1" display="E. Infrastucture and equipment" xr:uid="{02949446-CC71-41CF-AD26-7E02513FDF8E}"/>
    <hyperlink ref="I15" location="I.F!A1" display="F. Quality management" xr:uid="{45E37AE6-7F6B-4260-B440-3DFB79B85829}"/>
    <hyperlink ref="I16" location="I.G!A1" display="G. Human Resources" xr:uid="{1D677DCF-7C9B-4F3B-866C-92EE305C7A0E}"/>
    <hyperlink ref="I17" location="I.H!A1" display="H. Biosafety and biosecurity" xr:uid="{98F389BE-3677-408C-9DA9-41A42A72BED8}"/>
    <hyperlink ref="I18" location="I.I!A1" display="I. Priority Diseases" xr:uid="{DC887862-7549-40CB-A962-B649827DAED2}"/>
  </hyperlink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5297" r:id="rId4" name="Check Box 1">
              <controlPr defaultSize="0" autoFill="0" autoLine="0" autoPict="0">
                <anchor moveWithCells="1">
                  <from>
                    <xdr:col>1</xdr:col>
                    <xdr:colOff>22860</xdr:colOff>
                    <xdr:row>8</xdr:row>
                    <xdr:rowOff>22860</xdr:rowOff>
                  </from>
                  <to>
                    <xdr:col>1</xdr:col>
                    <xdr:colOff>251460</xdr:colOff>
                    <xdr:row>8</xdr:row>
                    <xdr:rowOff>243840</xdr:rowOff>
                  </to>
                </anchor>
              </controlPr>
            </control>
          </mc:Choice>
        </mc:AlternateContent>
        <mc:AlternateContent xmlns:mc="http://schemas.openxmlformats.org/markup-compatibility/2006">
          <mc:Choice Requires="x14">
            <control shapeId="55298" r:id="rId5" name="Check Box 2">
              <controlPr defaultSize="0" autoFill="0" autoLine="0" autoPict="0">
                <anchor moveWithCells="1">
                  <from>
                    <xdr:col>1</xdr:col>
                    <xdr:colOff>22860</xdr:colOff>
                    <xdr:row>9</xdr:row>
                    <xdr:rowOff>22860</xdr:rowOff>
                  </from>
                  <to>
                    <xdr:col>1</xdr:col>
                    <xdr:colOff>251460</xdr:colOff>
                    <xdr:row>9</xdr:row>
                    <xdr:rowOff>243840</xdr:rowOff>
                  </to>
                </anchor>
              </controlPr>
            </control>
          </mc:Choice>
        </mc:AlternateContent>
        <mc:AlternateContent xmlns:mc="http://schemas.openxmlformats.org/markup-compatibility/2006">
          <mc:Choice Requires="x14">
            <control shapeId="55299" r:id="rId6" name="Check Box 3">
              <controlPr defaultSize="0" autoFill="0" autoLine="0" autoPict="0">
                <anchor moveWithCells="1">
                  <from>
                    <xdr:col>1</xdr:col>
                    <xdr:colOff>22860</xdr:colOff>
                    <xdr:row>10</xdr:row>
                    <xdr:rowOff>22860</xdr:rowOff>
                  </from>
                  <to>
                    <xdr:col>1</xdr:col>
                    <xdr:colOff>251460</xdr:colOff>
                    <xdr:row>10</xdr:row>
                    <xdr:rowOff>243840</xdr:rowOff>
                  </to>
                </anchor>
              </controlPr>
            </control>
          </mc:Choice>
        </mc:AlternateContent>
        <mc:AlternateContent xmlns:mc="http://schemas.openxmlformats.org/markup-compatibility/2006">
          <mc:Choice Requires="x14">
            <control shapeId="55300" r:id="rId7" name="Check Box 4">
              <controlPr defaultSize="0" autoFill="0" autoLine="0" autoPict="0">
                <anchor moveWithCells="1">
                  <from>
                    <xdr:col>1</xdr:col>
                    <xdr:colOff>22860</xdr:colOff>
                    <xdr:row>15</xdr:row>
                    <xdr:rowOff>22860</xdr:rowOff>
                  </from>
                  <to>
                    <xdr:col>1</xdr:col>
                    <xdr:colOff>251460</xdr:colOff>
                    <xdr:row>15</xdr:row>
                    <xdr:rowOff>243840</xdr:rowOff>
                  </to>
                </anchor>
              </controlPr>
            </control>
          </mc:Choice>
        </mc:AlternateContent>
        <mc:AlternateContent xmlns:mc="http://schemas.openxmlformats.org/markup-compatibility/2006">
          <mc:Choice Requires="x14">
            <control shapeId="55301" r:id="rId8" name="Check Box 5">
              <controlPr defaultSize="0" autoFill="0" autoLine="0" autoPict="0">
                <anchor moveWithCells="1">
                  <from>
                    <xdr:col>1</xdr:col>
                    <xdr:colOff>22860</xdr:colOff>
                    <xdr:row>16</xdr:row>
                    <xdr:rowOff>22860</xdr:rowOff>
                  </from>
                  <to>
                    <xdr:col>1</xdr:col>
                    <xdr:colOff>251460</xdr:colOff>
                    <xdr:row>16</xdr:row>
                    <xdr:rowOff>243840</xdr:rowOff>
                  </to>
                </anchor>
              </controlPr>
            </control>
          </mc:Choice>
        </mc:AlternateContent>
        <mc:AlternateContent xmlns:mc="http://schemas.openxmlformats.org/markup-compatibility/2006">
          <mc:Choice Requires="x14">
            <control shapeId="55302" r:id="rId9" name="Check Box 6">
              <controlPr defaultSize="0" autoFill="0" autoLine="0" autoPict="0">
                <anchor moveWithCells="1">
                  <from>
                    <xdr:col>1</xdr:col>
                    <xdr:colOff>22860</xdr:colOff>
                    <xdr:row>17</xdr:row>
                    <xdr:rowOff>22860</xdr:rowOff>
                  </from>
                  <to>
                    <xdr:col>1</xdr:col>
                    <xdr:colOff>251460</xdr:colOff>
                    <xdr:row>17</xdr:row>
                    <xdr:rowOff>243840</xdr:rowOff>
                  </to>
                </anchor>
              </controlPr>
            </control>
          </mc:Choice>
        </mc:AlternateContent>
        <mc:AlternateContent xmlns:mc="http://schemas.openxmlformats.org/markup-compatibility/2006">
          <mc:Choice Requires="x14">
            <control shapeId="55305" r:id="rId10" name="Check Box 9">
              <controlPr defaultSize="0" autoFill="0" autoLine="0" autoPict="0">
                <anchor moveWithCells="1">
                  <from>
                    <xdr:col>7</xdr:col>
                    <xdr:colOff>190500</xdr:colOff>
                    <xdr:row>9</xdr:row>
                    <xdr:rowOff>53340</xdr:rowOff>
                  </from>
                  <to>
                    <xdr:col>7</xdr:col>
                    <xdr:colOff>396240</xdr:colOff>
                    <xdr:row>9</xdr:row>
                    <xdr:rowOff>213360</xdr:rowOff>
                  </to>
                </anchor>
              </controlPr>
            </control>
          </mc:Choice>
        </mc:AlternateContent>
        <mc:AlternateContent xmlns:mc="http://schemas.openxmlformats.org/markup-compatibility/2006">
          <mc:Choice Requires="x14">
            <control shapeId="55306" r:id="rId11" name="Check Box 10">
              <controlPr defaultSize="0" autoFill="0" autoLine="0" autoPict="0">
                <anchor moveWithCells="1">
                  <from>
                    <xdr:col>7</xdr:col>
                    <xdr:colOff>190500</xdr:colOff>
                    <xdr:row>10</xdr:row>
                    <xdr:rowOff>53340</xdr:rowOff>
                  </from>
                  <to>
                    <xdr:col>7</xdr:col>
                    <xdr:colOff>396240</xdr:colOff>
                    <xdr:row>10</xdr:row>
                    <xdr:rowOff>213360</xdr:rowOff>
                  </to>
                </anchor>
              </controlPr>
            </control>
          </mc:Choice>
        </mc:AlternateContent>
        <mc:AlternateContent xmlns:mc="http://schemas.openxmlformats.org/markup-compatibility/2006">
          <mc:Choice Requires="x14">
            <control shapeId="55307" r:id="rId12" name="Check Box 11">
              <controlPr defaultSize="0" autoFill="0" autoLine="0" autoPict="0">
                <anchor moveWithCells="1">
                  <from>
                    <xdr:col>7</xdr:col>
                    <xdr:colOff>190500</xdr:colOff>
                    <xdr:row>11</xdr:row>
                    <xdr:rowOff>53340</xdr:rowOff>
                  </from>
                  <to>
                    <xdr:col>7</xdr:col>
                    <xdr:colOff>396240</xdr:colOff>
                    <xdr:row>11</xdr:row>
                    <xdr:rowOff>213360</xdr:rowOff>
                  </to>
                </anchor>
              </controlPr>
            </control>
          </mc:Choice>
        </mc:AlternateContent>
        <mc:AlternateContent xmlns:mc="http://schemas.openxmlformats.org/markup-compatibility/2006">
          <mc:Choice Requires="x14">
            <control shapeId="55308" r:id="rId13" name="Check Box 12">
              <controlPr defaultSize="0" autoFill="0" autoLine="0" autoPict="0">
                <anchor moveWithCells="1">
                  <from>
                    <xdr:col>7</xdr:col>
                    <xdr:colOff>190500</xdr:colOff>
                    <xdr:row>12</xdr:row>
                    <xdr:rowOff>53340</xdr:rowOff>
                  </from>
                  <to>
                    <xdr:col>7</xdr:col>
                    <xdr:colOff>396240</xdr:colOff>
                    <xdr:row>12</xdr:row>
                    <xdr:rowOff>213360</xdr:rowOff>
                  </to>
                </anchor>
              </controlPr>
            </control>
          </mc:Choice>
        </mc:AlternateContent>
        <mc:AlternateContent xmlns:mc="http://schemas.openxmlformats.org/markup-compatibility/2006">
          <mc:Choice Requires="x14">
            <control shapeId="55309" r:id="rId14" name="Check Box 13">
              <controlPr defaultSize="0" autoFill="0" autoLine="0" autoPict="0">
                <anchor moveWithCells="1">
                  <from>
                    <xdr:col>7</xdr:col>
                    <xdr:colOff>190500</xdr:colOff>
                    <xdr:row>13</xdr:row>
                    <xdr:rowOff>53340</xdr:rowOff>
                  </from>
                  <to>
                    <xdr:col>7</xdr:col>
                    <xdr:colOff>396240</xdr:colOff>
                    <xdr:row>13</xdr:row>
                    <xdr:rowOff>213360</xdr:rowOff>
                  </to>
                </anchor>
              </controlPr>
            </control>
          </mc:Choice>
        </mc:AlternateContent>
        <mc:AlternateContent xmlns:mc="http://schemas.openxmlformats.org/markup-compatibility/2006">
          <mc:Choice Requires="x14">
            <control shapeId="55310" r:id="rId15" name="Check Box 14">
              <controlPr defaultSize="0" autoFill="0" autoLine="0" autoPict="0">
                <anchor moveWithCells="1">
                  <from>
                    <xdr:col>7</xdr:col>
                    <xdr:colOff>190500</xdr:colOff>
                    <xdr:row>14</xdr:row>
                    <xdr:rowOff>53340</xdr:rowOff>
                  </from>
                  <to>
                    <xdr:col>7</xdr:col>
                    <xdr:colOff>396240</xdr:colOff>
                    <xdr:row>14</xdr:row>
                    <xdr:rowOff>213360</xdr:rowOff>
                  </to>
                </anchor>
              </controlPr>
            </control>
          </mc:Choice>
        </mc:AlternateContent>
        <mc:AlternateContent xmlns:mc="http://schemas.openxmlformats.org/markup-compatibility/2006">
          <mc:Choice Requires="x14">
            <control shapeId="55311" r:id="rId16" name="Check Box 15">
              <controlPr defaultSize="0" autoFill="0" autoLine="0" autoPict="0">
                <anchor moveWithCells="1">
                  <from>
                    <xdr:col>7</xdr:col>
                    <xdr:colOff>190500</xdr:colOff>
                    <xdr:row>15</xdr:row>
                    <xdr:rowOff>53340</xdr:rowOff>
                  </from>
                  <to>
                    <xdr:col>7</xdr:col>
                    <xdr:colOff>396240</xdr:colOff>
                    <xdr:row>15</xdr:row>
                    <xdr:rowOff>213360</xdr:rowOff>
                  </to>
                </anchor>
              </controlPr>
            </control>
          </mc:Choice>
        </mc:AlternateContent>
        <mc:AlternateContent xmlns:mc="http://schemas.openxmlformats.org/markup-compatibility/2006">
          <mc:Choice Requires="x14">
            <control shapeId="55312" r:id="rId17" name="Check Box 16">
              <controlPr defaultSize="0" autoFill="0" autoLine="0" autoPict="0">
                <anchor moveWithCells="1">
                  <from>
                    <xdr:col>7</xdr:col>
                    <xdr:colOff>190500</xdr:colOff>
                    <xdr:row>16</xdr:row>
                    <xdr:rowOff>53340</xdr:rowOff>
                  </from>
                  <to>
                    <xdr:col>7</xdr:col>
                    <xdr:colOff>396240</xdr:colOff>
                    <xdr:row>16</xdr:row>
                    <xdr:rowOff>213360</xdr:rowOff>
                  </to>
                </anchor>
              </controlPr>
            </control>
          </mc:Choice>
        </mc:AlternateContent>
        <mc:AlternateContent xmlns:mc="http://schemas.openxmlformats.org/markup-compatibility/2006">
          <mc:Choice Requires="x14">
            <control shapeId="55313" r:id="rId18" name="Check Box 17">
              <controlPr defaultSize="0" autoFill="0" autoLine="0" autoPict="0">
                <anchor moveWithCells="1">
                  <from>
                    <xdr:col>7</xdr:col>
                    <xdr:colOff>190500</xdr:colOff>
                    <xdr:row>17</xdr:row>
                    <xdr:rowOff>53340</xdr:rowOff>
                  </from>
                  <to>
                    <xdr:col>7</xdr:col>
                    <xdr:colOff>396240</xdr:colOff>
                    <xdr:row>17</xdr:row>
                    <xdr:rowOff>213360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 id="{25C663E1-2FFF-4085-90E2-A72788E0D1F8}">
            <xm:f>Sc.StartSelect!$D13=TRUE</xm:f>
            <x14:dxf>
              <font>
                <color theme="4"/>
              </font>
              <fill>
                <patternFill>
                  <bgColor theme="9" tint="0.79998168889431442"/>
                </patternFill>
              </fill>
            </x14:dxf>
          </x14:cfRule>
          <xm:sqref>I10:L18</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8438CEFA-C1C2-40DD-9FE5-2A07C84D7EF6}">
          <x14:formula1>
            <xm:f>Sc.CountryList!$B$2:$B$242</xm:f>
          </x14:formula1>
          <xm:sqref>C25</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AFB6D-C157-4DDD-934F-5B3C7A9C2365}">
  <sheetPr codeName="Sheet17">
    <tabColor rgb="FF92D050"/>
  </sheetPr>
  <dimension ref="A1:G81"/>
  <sheetViews>
    <sheetView showGridLines="0" zoomScaleNormal="100" workbookViewId="0">
      <pane ySplit="1" topLeftCell="A2" activePane="bottomLeft" state="frozen"/>
      <selection activeCell="C32" sqref="C32"/>
      <selection pane="bottomLeft" activeCell="B3" sqref="B3:D4"/>
    </sheetView>
  </sheetViews>
  <sheetFormatPr defaultColWidth="8.88671875" defaultRowHeight="13.8" x14ac:dyDescent="0.25"/>
  <cols>
    <col min="1" max="1" width="8.88671875" style="7"/>
    <col min="2" max="2" width="7.44140625" style="7" customWidth="1"/>
    <col min="3" max="3" width="12.88671875" style="7" customWidth="1"/>
    <col min="4" max="4" width="74" style="7" customWidth="1"/>
    <col min="5" max="5" width="9.44140625" style="7" customWidth="1"/>
    <col min="6" max="16384" width="8.88671875" style="7"/>
  </cols>
  <sheetData>
    <row r="1" spans="1:7" ht="35.1" customHeight="1" x14ac:dyDescent="0.25">
      <c r="A1" s="119"/>
      <c r="B1" s="119"/>
      <c r="C1" s="119"/>
      <c r="D1" s="119"/>
      <c r="E1" s="119"/>
      <c r="F1" s="119"/>
    </row>
    <row r="2" spans="1:7" ht="17.399999999999999" customHeight="1" x14ac:dyDescent="0.25"/>
    <row r="3" spans="1:7" ht="17.399999999999999" customHeight="1" thickBot="1" x14ac:dyDescent="0.3">
      <c r="B3" s="167" t="s">
        <v>168</v>
      </c>
      <c r="C3" s="167"/>
      <c r="D3" s="167"/>
    </row>
    <row r="4" spans="1:7" ht="17.399999999999999" customHeight="1" thickBot="1" x14ac:dyDescent="0.3">
      <c r="B4" s="167"/>
      <c r="C4" s="167"/>
      <c r="D4" s="167"/>
    </row>
    <row r="6" spans="1:7" ht="43.35" customHeight="1" x14ac:dyDescent="0.25">
      <c r="B6" s="14" t="s">
        <v>169</v>
      </c>
      <c r="C6" s="13">
        <f>VLOOKUP(B6,Sc.InputSelect!$B$3:$C$33,2,FALSE)</f>
        <v>0</v>
      </c>
      <c r="D6" s="2" t="str">
        <f>_xlfn.IFNA(VLOOKUP(CONCATENATE(B6,".",C6),List.SurveyLevels!$B$4:$D$153,3,FALSE),"")</f>
        <v/>
      </c>
    </row>
    <row r="8" spans="1:7" ht="31.35" customHeight="1" x14ac:dyDescent="0.25">
      <c r="B8" s="15" t="s">
        <v>428</v>
      </c>
      <c r="C8" s="15" t="s">
        <v>1063</v>
      </c>
      <c r="D8" s="15" t="s">
        <v>1064</v>
      </c>
    </row>
    <row r="9" spans="1:7" ht="27.6" x14ac:dyDescent="0.25">
      <c r="B9" s="13">
        <v>1</v>
      </c>
      <c r="C9" s="13" t="s">
        <v>727</v>
      </c>
      <c r="D9" s="2" t="s">
        <v>728</v>
      </c>
      <c r="E9" s="9"/>
      <c r="G9" s="47"/>
    </row>
    <row r="10" spans="1:7" ht="25.65" customHeight="1" x14ac:dyDescent="0.25">
      <c r="B10" s="13">
        <v>1</v>
      </c>
      <c r="C10" s="13" t="s">
        <v>729</v>
      </c>
      <c r="D10" s="2" t="s">
        <v>730</v>
      </c>
      <c r="E10" s="9"/>
      <c r="G10" s="47"/>
    </row>
    <row r="11" spans="1:7" ht="41.4" x14ac:dyDescent="0.25">
      <c r="B11" s="13">
        <v>1</v>
      </c>
      <c r="C11" s="13" t="s">
        <v>731</v>
      </c>
      <c r="D11" s="2" t="s">
        <v>732</v>
      </c>
      <c r="E11" s="9"/>
      <c r="G11" s="47"/>
    </row>
    <row r="12" spans="1:7" ht="27.6" x14ac:dyDescent="0.25">
      <c r="B12" s="13">
        <v>1</v>
      </c>
      <c r="C12" s="13" t="s">
        <v>733</v>
      </c>
      <c r="D12" s="2" t="s">
        <v>734</v>
      </c>
      <c r="E12" s="9"/>
      <c r="G12" s="47"/>
    </row>
    <row r="13" spans="1:7" ht="24" customHeight="1" x14ac:dyDescent="0.25">
      <c r="B13" s="13">
        <v>1</v>
      </c>
      <c r="C13" s="13" t="s">
        <v>735</v>
      </c>
      <c r="D13" s="2" t="s">
        <v>1086</v>
      </c>
      <c r="E13" s="9"/>
      <c r="G13" s="47"/>
    </row>
    <row r="14" spans="1:7" ht="27.6" x14ac:dyDescent="0.25">
      <c r="B14" s="13">
        <v>1</v>
      </c>
      <c r="C14" s="13" t="s">
        <v>737</v>
      </c>
      <c r="D14" s="2" t="s">
        <v>738</v>
      </c>
      <c r="E14" s="9"/>
      <c r="G14" s="47"/>
    </row>
    <row r="15" spans="1:7" ht="25.35" customHeight="1" x14ac:dyDescent="0.25">
      <c r="B15" s="13">
        <v>2</v>
      </c>
      <c r="C15" s="13" t="s">
        <v>739</v>
      </c>
      <c r="D15" s="2" t="s">
        <v>740</v>
      </c>
      <c r="E15" s="9"/>
      <c r="G15" s="47"/>
    </row>
    <row r="16" spans="1:7" ht="27.6" x14ac:dyDescent="0.25">
      <c r="B16" s="13">
        <v>2</v>
      </c>
      <c r="C16" s="13" t="s">
        <v>741</v>
      </c>
      <c r="D16" s="2" t="s">
        <v>742</v>
      </c>
      <c r="E16" s="9"/>
      <c r="G16" s="47"/>
    </row>
    <row r="17" spans="2:7" ht="27.6" x14ac:dyDescent="0.25">
      <c r="B17" s="13">
        <v>2</v>
      </c>
      <c r="C17" s="13" t="s">
        <v>743</v>
      </c>
      <c r="D17" s="2" t="s">
        <v>744</v>
      </c>
      <c r="E17" s="9"/>
      <c r="G17" s="47"/>
    </row>
    <row r="18" spans="2:7" ht="27.6" x14ac:dyDescent="0.25">
      <c r="B18" s="13">
        <v>2</v>
      </c>
      <c r="C18" s="13" t="s">
        <v>745</v>
      </c>
      <c r="D18" s="2" t="s">
        <v>746</v>
      </c>
      <c r="E18" s="9"/>
      <c r="G18" s="47"/>
    </row>
    <row r="19" spans="2:7" ht="27.6" x14ac:dyDescent="0.25">
      <c r="B19" s="13">
        <v>3</v>
      </c>
      <c r="C19" s="13" t="s">
        <v>747</v>
      </c>
      <c r="D19" s="2" t="s">
        <v>748</v>
      </c>
      <c r="E19" s="9"/>
      <c r="G19" s="47"/>
    </row>
    <row r="20" spans="2:7" ht="27.6" x14ac:dyDescent="0.25">
      <c r="B20" s="13">
        <v>3</v>
      </c>
      <c r="C20" s="13" t="s">
        <v>749</v>
      </c>
      <c r="D20" s="2" t="s">
        <v>750</v>
      </c>
      <c r="E20" s="9"/>
      <c r="G20" s="47"/>
    </row>
    <row r="21" spans="2:7" ht="28.65" customHeight="1" x14ac:dyDescent="0.25">
      <c r="B21" s="13">
        <v>3</v>
      </c>
      <c r="C21" s="13" t="s">
        <v>751</v>
      </c>
      <c r="D21" s="2" t="s">
        <v>752</v>
      </c>
      <c r="E21" s="9"/>
      <c r="G21" s="47"/>
    </row>
    <row r="22" spans="2:7" ht="27.6" x14ac:dyDescent="0.25">
      <c r="B22" s="13">
        <v>4</v>
      </c>
      <c r="C22" s="13" t="s">
        <v>753</v>
      </c>
      <c r="D22" s="2" t="s">
        <v>754</v>
      </c>
      <c r="E22" s="9"/>
      <c r="G22" s="47"/>
    </row>
    <row r="23" spans="2:7" ht="27.6" x14ac:dyDescent="0.25">
      <c r="B23" s="13">
        <v>4</v>
      </c>
      <c r="C23" s="13" t="s">
        <v>755</v>
      </c>
      <c r="D23" s="2" t="s">
        <v>756</v>
      </c>
      <c r="E23" s="9"/>
      <c r="G23" s="47"/>
    </row>
    <row r="24" spans="2:7" ht="27.6" x14ac:dyDescent="0.25">
      <c r="B24" s="13">
        <v>5</v>
      </c>
      <c r="C24" s="13" t="s">
        <v>757</v>
      </c>
      <c r="D24" s="2" t="s">
        <v>758</v>
      </c>
      <c r="E24" s="9"/>
      <c r="G24" s="47"/>
    </row>
    <row r="25" spans="2:7" x14ac:dyDescent="0.25">
      <c r="G25" s="47"/>
    </row>
    <row r="26" spans="2:7" ht="14.4" thickBot="1" x14ac:dyDescent="0.3">
      <c r="B26" s="11"/>
      <c r="C26" s="11"/>
      <c r="D26" s="11"/>
      <c r="G26" s="47"/>
    </row>
    <row r="27" spans="2:7" x14ac:dyDescent="0.25">
      <c r="G27" s="47"/>
    </row>
    <row r="28" spans="2:7" ht="43.35" customHeight="1" x14ac:dyDescent="0.25">
      <c r="B28" s="14" t="s">
        <v>176</v>
      </c>
      <c r="C28" s="13">
        <f>VLOOKUP(B28,Sc.InputSelect!$B$3:$C$33,2,FALSE)</f>
        <v>0</v>
      </c>
      <c r="D28" s="2" t="str">
        <f>_xlfn.IFNA(VLOOKUP(CONCATENATE(B28,".",C28),List.SurveyLevels!$B$4:$D$153,3,FALSE),"")</f>
        <v/>
      </c>
      <c r="G28" s="47"/>
    </row>
    <row r="29" spans="2:7" x14ac:dyDescent="0.25">
      <c r="G29" s="47"/>
    </row>
    <row r="30" spans="2:7" ht="27.6" x14ac:dyDescent="0.25">
      <c r="B30" s="15" t="s">
        <v>428</v>
      </c>
      <c r="C30" s="15" t="s">
        <v>1063</v>
      </c>
      <c r="D30" s="15" t="s">
        <v>1064</v>
      </c>
      <c r="G30" s="47"/>
    </row>
    <row r="31" spans="2:7" ht="27.6" x14ac:dyDescent="0.25">
      <c r="B31" s="13">
        <v>1</v>
      </c>
      <c r="C31" s="13" t="s">
        <v>759</v>
      </c>
      <c r="D31" s="2" t="s">
        <v>760</v>
      </c>
      <c r="E31" s="9"/>
      <c r="G31" s="47"/>
    </row>
    <row r="32" spans="2:7" ht="27.6" x14ac:dyDescent="0.25">
      <c r="B32" s="13">
        <v>1</v>
      </c>
      <c r="C32" s="13" t="s">
        <v>761</v>
      </c>
      <c r="D32" s="2" t="s">
        <v>762</v>
      </c>
      <c r="E32" s="9"/>
      <c r="G32" s="47"/>
    </row>
    <row r="33" spans="2:7" ht="27.6" x14ac:dyDescent="0.25">
      <c r="B33" s="13">
        <v>1</v>
      </c>
      <c r="C33" s="13" t="s">
        <v>763</v>
      </c>
      <c r="D33" s="2" t="s">
        <v>764</v>
      </c>
      <c r="E33" s="9"/>
      <c r="G33" s="47"/>
    </row>
    <row r="34" spans="2:7" ht="27.6" x14ac:dyDescent="0.25">
      <c r="B34" s="13">
        <v>1</v>
      </c>
      <c r="C34" s="13" t="s">
        <v>765</v>
      </c>
      <c r="D34" s="2" t="s">
        <v>766</v>
      </c>
      <c r="E34" s="9"/>
      <c r="G34" s="47"/>
    </row>
    <row r="35" spans="2:7" ht="27" customHeight="1" x14ac:dyDescent="0.25">
      <c r="B35" s="13">
        <v>2</v>
      </c>
      <c r="C35" s="13" t="s">
        <v>767</v>
      </c>
      <c r="D35" s="2" t="s">
        <v>768</v>
      </c>
      <c r="E35" s="9"/>
      <c r="G35" s="47"/>
    </row>
    <row r="36" spans="2:7" ht="27.6" x14ac:dyDescent="0.25">
      <c r="B36" s="13">
        <v>2</v>
      </c>
      <c r="C36" s="13" t="s">
        <v>769</v>
      </c>
      <c r="D36" s="2" t="s">
        <v>1087</v>
      </c>
      <c r="E36" s="9"/>
      <c r="G36" s="47"/>
    </row>
    <row r="37" spans="2:7" ht="27.6" x14ac:dyDescent="0.25">
      <c r="B37" s="13">
        <v>2</v>
      </c>
      <c r="C37" s="13" t="s">
        <v>771</v>
      </c>
      <c r="D37" s="2" t="s">
        <v>772</v>
      </c>
      <c r="E37" s="9"/>
      <c r="G37" s="47"/>
    </row>
    <row r="38" spans="2:7" ht="27.6" x14ac:dyDescent="0.25">
      <c r="B38" s="13">
        <v>2</v>
      </c>
      <c r="C38" s="13" t="s">
        <v>773</v>
      </c>
      <c r="D38" s="2" t="s">
        <v>774</v>
      </c>
      <c r="E38" s="9"/>
      <c r="G38" s="47"/>
    </row>
    <row r="39" spans="2:7" ht="27.6" x14ac:dyDescent="0.25">
      <c r="B39" s="13">
        <v>3</v>
      </c>
      <c r="C39" s="13" t="s">
        <v>775</v>
      </c>
      <c r="D39" s="2" t="s">
        <v>776</v>
      </c>
      <c r="E39" s="9"/>
      <c r="G39" s="47"/>
    </row>
    <row r="40" spans="2:7" ht="41.4" x14ac:dyDescent="0.25">
      <c r="B40" s="13">
        <v>3</v>
      </c>
      <c r="C40" s="13" t="s">
        <v>777</v>
      </c>
      <c r="D40" s="2" t="s">
        <v>778</v>
      </c>
      <c r="E40" s="9"/>
      <c r="G40" s="47"/>
    </row>
    <row r="41" spans="2:7" ht="28.35" customHeight="1" x14ac:dyDescent="0.25">
      <c r="B41" s="13">
        <v>3</v>
      </c>
      <c r="C41" s="13" t="s">
        <v>779</v>
      </c>
      <c r="D41" s="2" t="s">
        <v>780</v>
      </c>
      <c r="E41" s="9"/>
      <c r="G41" s="47"/>
    </row>
    <row r="42" spans="2:7" ht="27.6" x14ac:dyDescent="0.25">
      <c r="B42" s="13">
        <v>3</v>
      </c>
      <c r="C42" s="13" t="s">
        <v>1088</v>
      </c>
      <c r="D42" s="2" t="s">
        <v>781</v>
      </c>
      <c r="E42" s="9"/>
      <c r="G42" s="47"/>
    </row>
    <row r="43" spans="2:7" ht="27.6" x14ac:dyDescent="0.25">
      <c r="B43" s="13">
        <v>4</v>
      </c>
      <c r="C43" s="13" t="s">
        <v>782</v>
      </c>
      <c r="D43" s="2" t="s">
        <v>783</v>
      </c>
      <c r="E43" s="9"/>
      <c r="G43" s="47"/>
    </row>
    <row r="44" spans="2:7" ht="27.6" x14ac:dyDescent="0.25">
      <c r="B44" s="13">
        <v>4</v>
      </c>
      <c r="C44" s="13" t="s">
        <v>784</v>
      </c>
      <c r="D44" s="2" t="s">
        <v>785</v>
      </c>
      <c r="E44" s="9"/>
      <c r="G44" s="47"/>
    </row>
    <row r="45" spans="2:7" ht="27.6" x14ac:dyDescent="0.25">
      <c r="B45" s="13">
        <v>5</v>
      </c>
      <c r="C45" s="13" t="s">
        <v>786</v>
      </c>
      <c r="D45" s="33" t="s">
        <v>758</v>
      </c>
      <c r="E45" s="9"/>
      <c r="G45" s="47"/>
    </row>
    <row r="46" spans="2:7" x14ac:dyDescent="0.25">
      <c r="B46" s="30"/>
      <c r="C46" s="30"/>
      <c r="D46" s="34"/>
      <c r="E46" s="17"/>
      <c r="G46" s="47"/>
    </row>
    <row r="47" spans="2:7" ht="14.4" thickBot="1" x14ac:dyDescent="0.3">
      <c r="B47" s="11"/>
      <c r="C47" s="11"/>
      <c r="D47" s="11"/>
      <c r="G47" s="47"/>
    </row>
    <row r="48" spans="2:7" x14ac:dyDescent="0.25">
      <c r="G48" s="47"/>
    </row>
    <row r="49" spans="2:7" ht="43.35" customHeight="1" x14ac:dyDescent="0.25">
      <c r="B49" s="14" t="s">
        <v>183</v>
      </c>
      <c r="C49" s="13">
        <f>VLOOKUP(B49,Sc.InputSelect!B3:C33,2,FALSE)</f>
        <v>0</v>
      </c>
      <c r="D49" s="2" t="str">
        <f>_xlfn.IFNA(VLOOKUP(CONCATENATE(B49,".",C49),List.SurveyLevels!$B$4:$D$153,3,FALSE),"")</f>
        <v/>
      </c>
      <c r="G49" s="47"/>
    </row>
    <row r="50" spans="2:7" x14ac:dyDescent="0.25">
      <c r="G50" s="47"/>
    </row>
    <row r="51" spans="2:7" ht="27.6" x14ac:dyDescent="0.25">
      <c r="B51" s="15" t="s">
        <v>428</v>
      </c>
      <c r="C51" s="15" t="s">
        <v>1063</v>
      </c>
      <c r="D51" s="15" t="s">
        <v>1064</v>
      </c>
      <c r="G51" s="47"/>
    </row>
    <row r="52" spans="2:7" ht="27.6" x14ac:dyDescent="0.25">
      <c r="B52" s="13">
        <v>1</v>
      </c>
      <c r="C52" s="13" t="s">
        <v>787</v>
      </c>
      <c r="D52" s="2" t="s">
        <v>788</v>
      </c>
      <c r="E52" s="9"/>
      <c r="G52" s="47"/>
    </row>
    <row r="53" spans="2:7" ht="27.6" x14ac:dyDescent="0.25">
      <c r="B53" s="13">
        <v>1</v>
      </c>
      <c r="C53" s="13" t="s">
        <v>789</v>
      </c>
      <c r="D53" s="2" t="s">
        <v>790</v>
      </c>
      <c r="E53" s="9"/>
      <c r="G53" s="47"/>
    </row>
    <row r="54" spans="2:7" ht="41.4" x14ac:dyDescent="0.25">
      <c r="B54" s="13">
        <v>1</v>
      </c>
      <c r="C54" s="13" t="s">
        <v>792</v>
      </c>
      <c r="D54" s="2" t="s">
        <v>1089</v>
      </c>
      <c r="E54" s="9"/>
      <c r="G54" s="47"/>
    </row>
    <row r="55" spans="2:7" ht="27.6" x14ac:dyDescent="0.25">
      <c r="B55" s="13">
        <v>1</v>
      </c>
      <c r="C55" s="13" t="s">
        <v>794</v>
      </c>
      <c r="D55" s="2" t="s">
        <v>793</v>
      </c>
      <c r="E55" s="9"/>
      <c r="G55" s="47"/>
    </row>
    <row r="56" spans="2:7" ht="27.6" x14ac:dyDescent="0.25">
      <c r="B56" s="13">
        <v>1</v>
      </c>
      <c r="C56" s="13" t="s">
        <v>1090</v>
      </c>
      <c r="D56" s="2" t="s">
        <v>795</v>
      </c>
      <c r="E56" s="9"/>
      <c r="G56" s="47"/>
    </row>
    <row r="57" spans="2:7" ht="27.6" x14ac:dyDescent="0.25">
      <c r="B57" s="13">
        <v>2</v>
      </c>
      <c r="C57" s="13" t="s">
        <v>796</v>
      </c>
      <c r="D57" s="2" t="s">
        <v>797</v>
      </c>
      <c r="E57" s="9"/>
      <c r="G57" s="47"/>
    </row>
    <row r="58" spans="2:7" ht="27.6" x14ac:dyDescent="0.25">
      <c r="B58" s="13">
        <v>2</v>
      </c>
      <c r="C58" s="13" t="s">
        <v>798</v>
      </c>
      <c r="D58" s="2" t="s">
        <v>799</v>
      </c>
      <c r="E58" s="9"/>
      <c r="G58" s="47"/>
    </row>
    <row r="59" spans="2:7" ht="27.6" x14ac:dyDescent="0.25">
      <c r="B59" s="13">
        <v>2</v>
      </c>
      <c r="C59" s="13" t="s">
        <v>800</v>
      </c>
      <c r="D59" s="2" t="s">
        <v>801</v>
      </c>
      <c r="E59" s="9"/>
      <c r="G59" s="47"/>
    </row>
    <row r="60" spans="2:7" ht="27.6" x14ac:dyDescent="0.25">
      <c r="B60" s="13">
        <v>2</v>
      </c>
      <c r="C60" s="13" t="s">
        <v>802</v>
      </c>
      <c r="D60" s="2" t="s">
        <v>803</v>
      </c>
      <c r="E60" s="9"/>
      <c r="G60" s="47"/>
    </row>
    <row r="61" spans="2:7" ht="27.6" x14ac:dyDescent="0.25">
      <c r="B61" s="13">
        <v>3</v>
      </c>
      <c r="C61" s="13" t="s">
        <v>804</v>
      </c>
      <c r="D61" s="2" t="s">
        <v>805</v>
      </c>
      <c r="E61" s="9"/>
      <c r="G61" s="47"/>
    </row>
    <row r="62" spans="2:7" ht="27.6" x14ac:dyDescent="0.25">
      <c r="B62" s="13">
        <v>3</v>
      </c>
      <c r="C62" s="13" t="s">
        <v>806</v>
      </c>
      <c r="D62" s="2" t="s">
        <v>807</v>
      </c>
      <c r="E62" s="9"/>
      <c r="G62" s="47"/>
    </row>
    <row r="63" spans="2:7" ht="27.6" x14ac:dyDescent="0.25">
      <c r="B63" s="13">
        <v>4</v>
      </c>
      <c r="C63" s="13" t="s">
        <v>808</v>
      </c>
      <c r="D63" s="2" t="s">
        <v>809</v>
      </c>
      <c r="E63" s="9"/>
      <c r="G63" s="47"/>
    </row>
    <row r="64" spans="2:7" ht="27.6" x14ac:dyDescent="0.25">
      <c r="B64" s="13">
        <v>4</v>
      </c>
      <c r="C64" s="13" t="s">
        <v>810</v>
      </c>
      <c r="D64" s="2" t="s">
        <v>811</v>
      </c>
      <c r="E64" s="9"/>
      <c r="G64" s="47"/>
    </row>
    <row r="65" spans="2:7" ht="41.4" x14ac:dyDescent="0.25">
      <c r="B65" s="13">
        <v>5</v>
      </c>
      <c r="C65" s="13" t="s">
        <v>812</v>
      </c>
      <c r="D65" s="2" t="s">
        <v>1091</v>
      </c>
      <c r="E65" s="9"/>
      <c r="G65" s="47"/>
    </row>
    <row r="66" spans="2:7" x14ac:dyDescent="0.25">
      <c r="B66" s="30"/>
      <c r="C66" s="30"/>
      <c r="D66" s="34"/>
      <c r="E66" s="17"/>
      <c r="G66" s="47"/>
    </row>
    <row r="67" spans="2:7" ht="14.4" thickBot="1" x14ac:dyDescent="0.3">
      <c r="B67" s="11"/>
      <c r="C67" s="11"/>
      <c r="D67" s="11"/>
      <c r="G67" s="47"/>
    </row>
    <row r="68" spans="2:7" x14ac:dyDescent="0.25">
      <c r="G68" s="47"/>
    </row>
    <row r="69" spans="2:7" ht="43.35" customHeight="1" x14ac:dyDescent="0.25">
      <c r="B69" s="14" t="s">
        <v>190</v>
      </c>
      <c r="C69" s="13">
        <f>VLOOKUP(B69,Sc.InputSelect!B3:C33,2,FALSE)</f>
        <v>0</v>
      </c>
      <c r="D69" s="2" t="str">
        <f>_xlfn.IFNA(VLOOKUP(CONCATENATE(B69,".",C69),List.SurveyLevels!$B$4:$D$153,3,FALSE),"")</f>
        <v/>
      </c>
      <c r="G69" s="47"/>
    </row>
    <row r="70" spans="2:7" x14ac:dyDescent="0.25">
      <c r="G70" s="47"/>
    </row>
    <row r="71" spans="2:7" ht="27.6" x14ac:dyDescent="0.25">
      <c r="B71" s="15" t="s">
        <v>428</v>
      </c>
      <c r="C71" s="15" t="s">
        <v>1063</v>
      </c>
      <c r="D71" s="15" t="s">
        <v>1064</v>
      </c>
      <c r="G71" s="47"/>
    </row>
    <row r="72" spans="2:7" ht="41.4" x14ac:dyDescent="0.25">
      <c r="B72" s="18">
        <v>1</v>
      </c>
      <c r="C72" s="13" t="s">
        <v>814</v>
      </c>
      <c r="D72" s="2" t="s">
        <v>815</v>
      </c>
      <c r="E72" s="9"/>
      <c r="G72" s="47"/>
    </row>
    <row r="73" spans="2:7" ht="27.6" x14ac:dyDescent="0.25">
      <c r="B73" s="18">
        <v>1</v>
      </c>
      <c r="C73" s="13" t="s">
        <v>816</v>
      </c>
      <c r="D73" s="2" t="s">
        <v>817</v>
      </c>
      <c r="E73" s="9"/>
      <c r="G73" s="47"/>
    </row>
    <row r="74" spans="2:7" ht="55.2" x14ac:dyDescent="0.25">
      <c r="B74" s="18">
        <v>2</v>
      </c>
      <c r="C74" s="13" t="s">
        <v>818</v>
      </c>
      <c r="D74" s="2" t="s">
        <v>1092</v>
      </c>
      <c r="E74" s="9"/>
      <c r="G74" s="47"/>
    </row>
    <row r="75" spans="2:7" ht="55.2" x14ac:dyDescent="0.25">
      <c r="B75" s="18">
        <v>3</v>
      </c>
      <c r="C75" s="13" t="s">
        <v>820</v>
      </c>
      <c r="D75" s="2" t="s">
        <v>1093</v>
      </c>
      <c r="E75" s="9"/>
      <c r="G75" s="47"/>
    </row>
    <row r="76" spans="2:7" ht="27.6" x14ac:dyDescent="0.25">
      <c r="B76" s="18">
        <v>4</v>
      </c>
      <c r="C76" s="13" t="s">
        <v>822</v>
      </c>
      <c r="D76" s="2" t="s">
        <v>1094</v>
      </c>
      <c r="E76" s="9"/>
      <c r="G76" s="47"/>
    </row>
    <row r="77" spans="2:7" ht="41.4" x14ac:dyDescent="0.25">
      <c r="B77" s="18">
        <v>5</v>
      </c>
      <c r="C77" s="13" t="s">
        <v>824</v>
      </c>
      <c r="D77" s="2" t="s">
        <v>825</v>
      </c>
      <c r="E77" s="9"/>
      <c r="G77" s="47"/>
    </row>
    <row r="78" spans="2:7" x14ac:dyDescent="0.25">
      <c r="B78" s="30"/>
      <c r="C78" s="30"/>
      <c r="D78" s="34"/>
      <c r="E78" s="17"/>
    </row>
    <row r="79" spans="2:7" ht="14.4" thickBot="1" x14ac:dyDescent="0.3">
      <c r="B79" s="11"/>
      <c r="C79" s="11"/>
      <c r="D79" s="11"/>
    </row>
    <row r="81" spans="4:4" ht="21.6" customHeight="1" x14ac:dyDescent="0.25">
      <c r="D81" s="56" t="s">
        <v>82</v>
      </c>
    </row>
  </sheetData>
  <sheetProtection sheet="1" objects="1" scenarios="1"/>
  <mergeCells count="2">
    <mergeCell ref="A1:F1"/>
    <mergeCell ref="B3:D4"/>
  </mergeCells>
  <conditionalFormatting sqref="D2 D27 D5:D24 D48:D80 D82:D1048576">
    <cfRule type="expression" dxfId="219" priority="103">
      <formula>#REF!="TRUE"</formula>
    </cfRule>
  </conditionalFormatting>
  <conditionalFormatting sqref="A1 G1:XFD1 A3:B3 A4 E3:XFD4 A28:A47 F28:F47 F78:XFD79 A49:A79 A2:XFD2 A5:XFD9 A48:C48 A80:XFD80 B47:D47 B28:E31 B79:D79 B49:C71 G10:XFD77 A10:F27 B32:D44 E32:E45 D48:F77 A82:XFD1048576 A81:C81 E81:XFD81">
    <cfRule type="cellIs" dxfId="218" priority="98" operator="equal">
      <formula>5</formula>
    </cfRule>
    <cfRule type="cellIs" dxfId="217" priority="99" operator="equal">
      <formula>4</formula>
    </cfRule>
    <cfRule type="cellIs" dxfId="216" priority="100" operator="equal">
      <formula>3</formula>
    </cfRule>
    <cfRule type="cellIs" dxfId="215" priority="101" operator="equal">
      <formula>2</formula>
    </cfRule>
    <cfRule type="cellIs" dxfId="214" priority="102" operator="equal">
      <formula>1</formula>
    </cfRule>
  </conditionalFormatting>
  <conditionalFormatting sqref="D25:D26">
    <cfRule type="expression" dxfId="213" priority="97">
      <formula>#REF!="TRUE"</formula>
    </cfRule>
  </conditionalFormatting>
  <conditionalFormatting sqref="B45:D46">
    <cfRule type="cellIs" dxfId="212" priority="80" operator="equal">
      <formula>5</formula>
    </cfRule>
    <cfRule type="cellIs" dxfId="211" priority="81" operator="equal">
      <formula>4</formula>
    </cfRule>
    <cfRule type="cellIs" dxfId="210" priority="82" operator="equal">
      <formula>3</formula>
    </cfRule>
    <cfRule type="cellIs" dxfId="209" priority="83" operator="equal">
      <formula>2</formula>
    </cfRule>
    <cfRule type="cellIs" dxfId="208" priority="84" operator="equal">
      <formula>1</formula>
    </cfRule>
  </conditionalFormatting>
  <conditionalFormatting sqref="D28:D44">
    <cfRule type="expression" dxfId="207" priority="91">
      <formula>#REF!="TRUE"</formula>
    </cfRule>
  </conditionalFormatting>
  <conditionalFormatting sqref="E46:E47">
    <cfRule type="cellIs" dxfId="206" priority="86" operator="equal">
      <formula>5</formula>
    </cfRule>
    <cfRule type="cellIs" dxfId="205" priority="87" operator="equal">
      <formula>4</formula>
    </cfRule>
    <cfRule type="cellIs" dxfId="204" priority="88" operator="equal">
      <formula>3</formula>
    </cfRule>
    <cfRule type="cellIs" dxfId="203" priority="89" operator="equal">
      <formula>2</formula>
    </cfRule>
    <cfRule type="cellIs" dxfId="202" priority="90" operator="equal">
      <formula>1</formula>
    </cfRule>
  </conditionalFormatting>
  <conditionalFormatting sqref="D45:D47">
    <cfRule type="expression" dxfId="201" priority="85">
      <formula>#REF!="TRUE"</formula>
    </cfRule>
  </conditionalFormatting>
  <conditionalFormatting sqref="B78:D78 E78:E79">
    <cfRule type="cellIs" dxfId="200" priority="54" operator="equal">
      <formula>5</formula>
    </cfRule>
    <cfRule type="cellIs" dxfId="199" priority="55" operator="equal">
      <formula>4</formula>
    </cfRule>
    <cfRule type="cellIs" dxfId="198" priority="56" operator="equal">
      <formula>3</formula>
    </cfRule>
    <cfRule type="cellIs" dxfId="197" priority="57" operator="equal">
      <formula>2</formula>
    </cfRule>
    <cfRule type="cellIs" dxfId="196" priority="58" operator="equal">
      <formula>1</formula>
    </cfRule>
  </conditionalFormatting>
  <conditionalFormatting sqref="B72:B77">
    <cfRule type="cellIs" dxfId="195" priority="34" operator="equal">
      <formula>5</formula>
    </cfRule>
    <cfRule type="cellIs" dxfId="194" priority="35" operator="equal">
      <formula>4</formula>
    </cfRule>
    <cfRule type="cellIs" dxfId="193" priority="36" operator="equal">
      <formula>3</formula>
    </cfRule>
    <cfRule type="cellIs" dxfId="192" priority="37" operator="equal">
      <formula>2</formula>
    </cfRule>
    <cfRule type="cellIs" dxfId="191" priority="38" operator="equal">
      <formula>1</formula>
    </cfRule>
  </conditionalFormatting>
  <conditionalFormatting sqref="D81">
    <cfRule type="expression" dxfId="190" priority="6">
      <formula>#REF!="TRUE"</formula>
    </cfRule>
  </conditionalFormatting>
  <conditionalFormatting sqref="D81">
    <cfRule type="cellIs" dxfId="189" priority="1" operator="equal">
      <formula>5</formula>
    </cfRule>
    <cfRule type="cellIs" dxfId="188" priority="2" operator="equal">
      <formula>4</formula>
    </cfRule>
    <cfRule type="cellIs" dxfId="187" priority="3" operator="equal">
      <formula>3</formula>
    </cfRule>
    <cfRule type="cellIs" dxfId="186" priority="4" operator="equal">
      <formula>2</formula>
    </cfRule>
    <cfRule type="cellIs" dxfId="185" priority="5" operator="equal">
      <formula>1</formula>
    </cfRule>
  </conditionalFormatting>
  <hyperlinks>
    <hyperlink ref="D81" location="R.F!B3" display="Continue to the next topic →" xr:uid="{132DEACF-7991-4BEF-A006-E126912F1C75}"/>
  </hyperlink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8129" r:id="rId4" name="Check Box 1">
              <controlPr defaultSize="0" autoFill="0" autoLine="0" autoPict="0">
                <anchor moveWithCells="1">
                  <from>
                    <xdr:col>4</xdr:col>
                    <xdr:colOff>38100</xdr:colOff>
                    <xdr:row>8</xdr:row>
                    <xdr:rowOff>53340</xdr:rowOff>
                  </from>
                  <to>
                    <xdr:col>4</xdr:col>
                    <xdr:colOff>624840</xdr:colOff>
                    <xdr:row>8</xdr:row>
                    <xdr:rowOff>327660</xdr:rowOff>
                  </to>
                </anchor>
              </controlPr>
            </control>
          </mc:Choice>
        </mc:AlternateContent>
        <mc:AlternateContent xmlns:mc="http://schemas.openxmlformats.org/markup-compatibility/2006">
          <mc:Choice Requires="x14">
            <control shapeId="48130" r:id="rId5" name="Check Box 2">
              <controlPr defaultSize="0" autoFill="0" autoLine="0" autoPict="0">
                <anchor moveWithCells="1">
                  <from>
                    <xdr:col>4</xdr:col>
                    <xdr:colOff>38100</xdr:colOff>
                    <xdr:row>9</xdr:row>
                    <xdr:rowOff>53340</xdr:rowOff>
                  </from>
                  <to>
                    <xdr:col>4</xdr:col>
                    <xdr:colOff>624840</xdr:colOff>
                    <xdr:row>10</xdr:row>
                    <xdr:rowOff>0</xdr:rowOff>
                  </to>
                </anchor>
              </controlPr>
            </control>
          </mc:Choice>
        </mc:AlternateContent>
        <mc:AlternateContent xmlns:mc="http://schemas.openxmlformats.org/markup-compatibility/2006">
          <mc:Choice Requires="x14">
            <control shapeId="48131" r:id="rId6" name="Check Box 3">
              <controlPr defaultSize="0" autoFill="0" autoLine="0" autoPict="0">
                <anchor moveWithCells="1">
                  <from>
                    <xdr:col>4</xdr:col>
                    <xdr:colOff>38100</xdr:colOff>
                    <xdr:row>10</xdr:row>
                    <xdr:rowOff>53340</xdr:rowOff>
                  </from>
                  <to>
                    <xdr:col>4</xdr:col>
                    <xdr:colOff>624840</xdr:colOff>
                    <xdr:row>10</xdr:row>
                    <xdr:rowOff>495300</xdr:rowOff>
                  </to>
                </anchor>
              </controlPr>
            </control>
          </mc:Choice>
        </mc:AlternateContent>
        <mc:AlternateContent xmlns:mc="http://schemas.openxmlformats.org/markup-compatibility/2006">
          <mc:Choice Requires="x14">
            <control shapeId="48132" r:id="rId7" name="Check Box 4">
              <controlPr defaultSize="0" autoFill="0" autoLine="0" autoPict="0">
                <anchor moveWithCells="1">
                  <from>
                    <xdr:col>4</xdr:col>
                    <xdr:colOff>38100</xdr:colOff>
                    <xdr:row>11</xdr:row>
                    <xdr:rowOff>22860</xdr:rowOff>
                  </from>
                  <to>
                    <xdr:col>4</xdr:col>
                    <xdr:colOff>624840</xdr:colOff>
                    <xdr:row>11</xdr:row>
                    <xdr:rowOff>327660</xdr:rowOff>
                  </to>
                </anchor>
              </controlPr>
            </control>
          </mc:Choice>
        </mc:AlternateContent>
        <mc:AlternateContent xmlns:mc="http://schemas.openxmlformats.org/markup-compatibility/2006">
          <mc:Choice Requires="x14">
            <control shapeId="48133" r:id="rId8" name="Check Box 5">
              <controlPr defaultSize="0" autoFill="0" autoLine="0" autoPict="0">
                <anchor moveWithCells="1">
                  <from>
                    <xdr:col>4</xdr:col>
                    <xdr:colOff>38100</xdr:colOff>
                    <xdr:row>12</xdr:row>
                    <xdr:rowOff>15240</xdr:rowOff>
                  </from>
                  <to>
                    <xdr:col>4</xdr:col>
                    <xdr:colOff>624840</xdr:colOff>
                    <xdr:row>13</xdr:row>
                    <xdr:rowOff>22860</xdr:rowOff>
                  </to>
                </anchor>
              </controlPr>
            </control>
          </mc:Choice>
        </mc:AlternateContent>
        <mc:AlternateContent xmlns:mc="http://schemas.openxmlformats.org/markup-compatibility/2006">
          <mc:Choice Requires="x14">
            <control shapeId="48134" r:id="rId9" name="Check Box 6">
              <controlPr defaultSize="0" autoFill="0" autoLine="0" autoPict="0">
                <anchor moveWithCells="1">
                  <from>
                    <xdr:col>4</xdr:col>
                    <xdr:colOff>38100</xdr:colOff>
                    <xdr:row>13</xdr:row>
                    <xdr:rowOff>53340</xdr:rowOff>
                  </from>
                  <to>
                    <xdr:col>4</xdr:col>
                    <xdr:colOff>624840</xdr:colOff>
                    <xdr:row>13</xdr:row>
                    <xdr:rowOff>327660</xdr:rowOff>
                  </to>
                </anchor>
              </controlPr>
            </control>
          </mc:Choice>
        </mc:AlternateContent>
        <mc:AlternateContent xmlns:mc="http://schemas.openxmlformats.org/markup-compatibility/2006">
          <mc:Choice Requires="x14">
            <control shapeId="48135" r:id="rId10" name="Check Box 7">
              <controlPr defaultSize="0" autoFill="0" autoLine="0" autoPict="0">
                <anchor moveWithCells="1">
                  <from>
                    <xdr:col>4</xdr:col>
                    <xdr:colOff>38100</xdr:colOff>
                    <xdr:row>14</xdr:row>
                    <xdr:rowOff>22860</xdr:rowOff>
                  </from>
                  <to>
                    <xdr:col>4</xdr:col>
                    <xdr:colOff>624840</xdr:colOff>
                    <xdr:row>15</xdr:row>
                    <xdr:rowOff>15240</xdr:rowOff>
                  </to>
                </anchor>
              </controlPr>
            </control>
          </mc:Choice>
        </mc:AlternateContent>
        <mc:AlternateContent xmlns:mc="http://schemas.openxmlformats.org/markup-compatibility/2006">
          <mc:Choice Requires="x14">
            <control shapeId="48136" r:id="rId11" name="Check Box 8">
              <controlPr defaultSize="0" autoFill="0" autoLine="0" autoPict="0">
                <anchor moveWithCells="1">
                  <from>
                    <xdr:col>4</xdr:col>
                    <xdr:colOff>38100</xdr:colOff>
                    <xdr:row>15</xdr:row>
                    <xdr:rowOff>15240</xdr:rowOff>
                  </from>
                  <to>
                    <xdr:col>4</xdr:col>
                    <xdr:colOff>624840</xdr:colOff>
                    <xdr:row>15</xdr:row>
                    <xdr:rowOff>327660</xdr:rowOff>
                  </to>
                </anchor>
              </controlPr>
            </control>
          </mc:Choice>
        </mc:AlternateContent>
        <mc:AlternateContent xmlns:mc="http://schemas.openxmlformats.org/markup-compatibility/2006">
          <mc:Choice Requires="x14">
            <control shapeId="48137" r:id="rId12" name="Check Box 9">
              <controlPr defaultSize="0" autoFill="0" autoLine="0" autoPict="0">
                <anchor moveWithCells="1">
                  <from>
                    <xdr:col>4</xdr:col>
                    <xdr:colOff>38100</xdr:colOff>
                    <xdr:row>16</xdr:row>
                    <xdr:rowOff>22860</xdr:rowOff>
                  </from>
                  <to>
                    <xdr:col>4</xdr:col>
                    <xdr:colOff>624840</xdr:colOff>
                    <xdr:row>16</xdr:row>
                    <xdr:rowOff>327660</xdr:rowOff>
                  </to>
                </anchor>
              </controlPr>
            </control>
          </mc:Choice>
        </mc:AlternateContent>
        <mc:AlternateContent xmlns:mc="http://schemas.openxmlformats.org/markup-compatibility/2006">
          <mc:Choice Requires="x14">
            <control shapeId="48138" r:id="rId13" name="Check Box 10">
              <controlPr defaultSize="0" autoFill="0" autoLine="0" autoPict="0">
                <anchor moveWithCells="1">
                  <from>
                    <xdr:col>4</xdr:col>
                    <xdr:colOff>38100</xdr:colOff>
                    <xdr:row>17</xdr:row>
                    <xdr:rowOff>22860</xdr:rowOff>
                  </from>
                  <to>
                    <xdr:col>4</xdr:col>
                    <xdr:colOff>624840</xdr:colOff>
                    <xdr:row>17</xdr:row>
                    <xdr:rowOff>327660</xdr:rowOff>
                  </to>
                </anchor>
              </controlPr>
            </control>
          </mc:Choice>
        </mc:AlternateContent>
        <mc:AlternateContent xmlns:mc="http://schemas.openxmlformats.org/markup-compatibility/2006">
          <mc:Choice Requires="x14">
            <control shapeId="48139" r:id="rId14" name="Check Box 11">
              <controlPr defaultSize="0" autoFill="0" autoLine="0" autoPict="0">
                <anchor moveWithCells="1">
                  <from>
                    <xdr:col>4</xdr:col>
                    <xdr:colOff>38100</xdr:colOff>
                    <xdr:row>18</xdr:row>
                    <xdr:rowOff>53340</xdr:rowOff>
                  </from>
                  <to>
                    <xdr:col>4</xdr:col>
                    <xdr:colOff>624840</xdr:colOff>
                    <xdr:row>18</xdr:row>
                    <xdr:rowOff>327660</xdr:rowOff>
                  </to>
                </anchor>
              </controlPr>
            </control>
          </mc:Choice>
        </mc:AlternateContent>
        <mc:AlternateContent xmlns:mc="http://schemas.openxmlformats.org/markup-compatibility/2006">
          <mc:Choice Requires="x14">
            <control shapeId="48140" r:id="rId15" name="Check Box 12">
              <controlPr defaultSize="0" autoFill="0" autoLine="0" autoPict="0">
                <anchor moveWithCells="1">
                  <from>
                    <xdr:col>4</xdr:col>
                    <xdr:colOff>38100</xdr:colOff>
                    <xdr:row>19</xdr:row>
                    <xdr:rowOff>22860</xdr:rowOff>
                  </from>
                  <to>
                    <xdr:col>4</xdr:col>
                    <xdr:colOff>624840</xdr:colOff>
                    <xdr:row>19</xdr:row>
                    <xdr:rowOff>327660</xdr:rowOff>
                  </to>
                </anchor>
              </controlPr>
            </control>
          </mc:Choice>
        </mc:AlternateContent>
        <mc:AlternateContent xmlns:mc="http://schemas.openxmlformats.org/markup-compatibility/2006">
          <mc:Choice Requires="x14">
            <control shapeId="48141" r:id="rId16" name="Check Box 13">
              <controlPr defaultSize="0" autoFill="0" autoLine="0" autoPict="0">
                <anchor moveWithCells="1">
                  <from>
                    <xdr:col>4</xdr:col>
                    <xdr:colOff>38100</xdr:colOff>
                    <xdr:row>20</xdr:row>
                    <xdr:rowOff>15240</xdr:rowOff>
                  </from>
                  <to>
                    <xdr:col>4</xdr:col>
                    <xdr:colOff>624840</xdr:colOff>
                    <xdr:row>20</xdr:row>
                    <xdr:rowOff>327660</xdr:rowOff>
                  </to>
                </anchor>
              </controlPr>
            </control>
          </mc:Choice>
        </mc:AlternateContent>
        <mc:AlternateContent xmlns:mc="http://schemas.openxmlformats.org/markup-compatibility/2006">
          <mc:Choice Requires="x14">
            <control shapeId="48142" r:id="rId17" name="Check Box 14">
              <controlPr defaultSize="0" autoFill="0" autoLine="0" autoPict="0">
                <anchor moveWithCells="1">
                  <from>
                    <xdr:col>4</xdr:col>
                    <xdr:colOff>38100</xdr:colOff>
                    <xdr:row>21</xdr:row>
                    <xdr:rowOff>53340</xdr:rowOff>
                  </from>
                  <to>
                    <xdr:col>4</xdr:col>
                    <xdr:colOff>624840</xdr:colOff>
                    <xdr:row>21</xdr:row>
                    <xdr:rowOff>327660</xdr:rowOff>
                  </to>
                </anchor>
              </controlPr>
            </control>
          </mc:Choice>
        </mc:AlternateContent>
        <mc:AlternateContent xmlns:mc="http://schemas.openxmlformats.org/markup-compatibility/2006">
          <mc:Choice Requires="x14">
            <control shapeId="48143" r:id="rId18" name="Check Box 15">
              <controlPr defaultSize="0" autoFill="0" autoLine="0" autoPict="0">
                <anchor moveWithCells="1">
                  <from>
                    <xdr:col>4</xdr:col>
                    <xdr:colOff>38100</xdr:colOff>
                    <xdr:row>22</xdr:row>
                    <xdr:rowOff>38100</xdr:rowOff>
                  </from>
                  <to>
                    <xdr:col>4</xdr:col>
                    <xdr:colOff>624840</xdr:colOff>
                    <xdr:row>22</xdr:row>
                    <xdr:rowOff>327660</xdr:rowOff>
                  </to>
                </anchor>
              </controlPr>
            </control>
          </mc:Choice>
        </mc:AlternateContent>
        <mc:AlternateContent xmlns:mc="http://schemas.openxmlformats.org/markup-compatibility/2006">
          <mc:Choice Requires="x14">
            <control shapeId="48144" r:id="rId19" name="Check Box 16">
              <controlPr defaultSize="0" autoFill="0" autoLine="0" autoPict="0">
                <anchor moveWithCells="1">
                  <from>
                    <xdr:col>4</xdr:col>
                    <xdr:colOff>38100</xdr:colOff>
                    <xdr:row>23</xdr:row>
                    <xdr:rowOff>53340</xdr:rowOff>
                  </from>
                  <to>
                    <xdr:col>4</xdr:col>
                    <xdr:colOff>624840</xdr:colOff>
                    <xdr:row>23</xdr:row>
                    <xdr:rowOff>327660</xdr:rowOff>
                  </to>
                </anchor>
              </controlPr>
            </control>
          </mc:Choice>
        </mc:AlternateContent>
        <mc:AlternateContent xmlns:mc="http://schemas.openxmlformats.org/markup-compatibility/2006">
          <mc:Choice Requires="x14">
            <control shapeId="48145" r:id="rId20" name="Check Box 17">
              <controlPr defaultSize="0" autoFill="0" autoLine="0" autoPict="0">
                <anchor moveWithCells="1">
                  <from>
                    <xdr:col>4</xdr:col>
                    <xdr:colOff>22860</xdr:colOff>
                    <xdr:row>30</xdr:row>
                    <xdr:rowOff>38100</xdr:rowOff>
                  </from>
                  <to>
                    <xdr:col>4</xdr:col>
                    <xdr:colOff>609600</xdr:colOff>
                    <xdr:row>30</xdr:row>
                    <xdr:rowOff>304800</xdr:rowOff>
                  </to>
                </anchor>
              </controlPr>
            </control>
          </mc:Choice>
        </mc:AlternateContent>
        <mc:AlternateContent xmlns:mc="http://schemas.openxmlformats.org/markup-compatibility/2006">
          <mc:Choice Requires="x14">
            <control shapeId="48146" r:id="rId21" name="Check Box 18">
              <controlPr defaultSize="0" autoFill="0" autoLine="0" autoPict="0">
                <anchor moveWithCells="1">
                  <from>
                    <xdr:col>4</xdr:col>
                    <xdr:colOff>22860</xdr:colOff>
                    <xdr:row>31</xdr:row>
                    <xdr:rowOff>38100</xdr:rowOff>
                  </from>
                  <to>
                    <xdr:col>4</xdr:col>
                    <xdr:colOff>609600</xdr:colOff>
                    <xdr:row>31</xdr:row>
                    <xdr:rowOff>304800</xdr:rowOff>
                  </to>
                </anchor>
              </controlPr>
            </control>
          </mc:Choice>
        </mc:AlternateContent>
        <mc:AlternateContent xmlns:mc="http://schemas.openxmlformats.org/markup-compatibility/2006">
          <mc:Choice Requires="x14">
            <control shapeId="48147" r:id="rId22" name="Check Box 19">
              <controlPr defaultSize="0" autoFill="0" autoLine="0" autoPict="0">
                <anchor moveWithCells="1">
                  <from>
                    <xdr:col>4</xdr:col>
                    <xdr:colOff>22860</xdr:colOff>
                    <xdr:row>32</xdr:row>
                    <xdr:rowOff>38100</xdr:rowOff>
                  </from>
                  <to>
                    <xdr:col>4</xdr:col>
                    <xdr:colOff>609600</xdr:colOff>
                    <xdr:row>32</xdr:row>
                    <xdr:rowOff>304800</xdr:rowOff>
                  </to>
                </anchor>
              </controlPr>
            </control>
          </mc:Choice>
        </mc:AlternateContent>
        <mc:AlternateContent xmlns:mc="http://schemas.openxmlformats.org/markup-compatibility/2006">
          <mc:Choice Requires="x14">
            <control shapeId="48148" r:id="rId23" name="Check Box 20">
              <controlPr defaultSize="0" autoFill="0" autoLine="0" autoPict="0">
                <anchor moveWithCells="1">
                  <from>
                    <xdr:col>4</xdr:col>
                    <xdr:colOff>22860</xdr:colOff>
                    <xdr:row>33</xdr:row>
                    <xdr:rowOff>38100</xdr:rowOff>
                  </from>
                  <to>
                    <xdr:col>4</xdr:col>
                    <xdr:colOff>609600</xdr:colOff>
                    <xdr:row>34</xdr:row>
                    <xdr:rowOff>0</xdr:rowOff>
                  </to>
                </anchor>
              </controlPr>
            </control>
          </mc:Choice>
        </mc:AlternateContent>
        <mc:AlternateContent xmlns:mc="http://schemas.openxmlformats.org/markup-compatibility/2006">
          <mc:Choice Requires="x14">
            <control shapeId="48149" r:id="rId24" name="Check Box 21">
              <controlPr defaultSize="0" autoFill="0" autoLine="0" autoPict="0">
                <anchor moveWithCells="1">
                  <from>
                    <xdr:col>4</xdr:col>
                    <xdr:colOff>22860</xdr:colOff>
                    <xdr:row>34</xdr:row>
                    <xdr:rowOff>38100</xdr:rowOff>
                  </from>
                  <to>
                    <xdr:col>4</xdr:col>
                    <xdr:colOff>609600</xdr:colOff>
                    <xdr:row>34</xdr:row>
                    <xdr:rowOff>304800</xdr:rowOff>
                  </to>
                </anchor>
              </controlPr>
            </control>
          </mc:Choice>
        </mc:AlternateContent>
        <mc:AlternateContent xmlns:mc="http://schemas.openxmlformats.org/markup-compatibility/2006">
          <mc:Choice Requires="x14">
            <control shapeId="48150" r:id="rId25" name="Check Box 22">
              <controlPr defaultSize="0" autoFill="0" autoLine="0" autoPict="0">
                <anchor moveWithCells="1">
                  <from>
                    <xdr:col>4</xdr:col>
                    <xdr:colOff>22860</xdr:colOff>
                    <xdr:row>35</xdr:row>
                    <xdr:rowOff>38100</xdr:rowOff>
                  </from>
                  <to>
                    <xdr:col>4</xdr:col>
                    <xdr:colOff>609600</xdr:colOff>
                    <xdr:row>35</xdr:row>
                    <xdr:rowOff>304800</xdr:rowOff>
                  </to>
                </anchor>
              </controlPr>
            </control>
          </mc:Choice>
        </mc:AlternateContent>
        <mc:AlternateContent xmlns:mc="http://schemas.openxmlformats.org/markup-compatibility/2006">
          <mc:Choice Requires="x14">
            <control shapeId="48151" r:id="rId26" name="Check Box 23">
              <controlPr defaultSize="0" autoFill="0" autoLine="0" autoPict="0">
                <anchor moveWithCells="1">
                  <from>
                    <xdr:col>4</xdr:col>
                    <xdr:colOff>22860</xdr:colOff>
                    <xdr:row>36</xdr:row>
                    <xdr:rowOff>38100</xdr:rowOff>
                  </from>
                  <to>
                    <xdr:col>4</xdr:col>
                    <xdr:colOff>609600</xdr:colOff>
                    <xdr:row>37</xdr:row>
                    <xdr:rowOff>0</xdr:rowOff>
                  </to>
                </anchor>
              </controlPr>
            </control>
          </mc:Choice>
        </mc:AlternateContent>
        <mc:AlternateContent xmlns:mc="http://schemas.openxmlformats.org/markup-compatibility/2006">
          <mc:Choice Requires="x14">
            <control shapeId="48152" r:id="rId27" name="Check Box 24">
              <controlPr defaultSize="0" autoFill="0" autoLine="0" autoPict="0">
                <anchor moveWithCells="1">
                  <from>
                    <xdr:col>4</xdr:col>
                    <xdr:colOff>22860</xdr:colOff>
                    <xdr:row>37</xdr:row>
                    <xdr:rowOff>38100</xdr:rowOff>
                  </from>
                  <to>
                    <xdr:col>4</xdr:col>
                    <xdr:colOff>609600</xdr:colOff>
                    <xdr:row>37</xdr:row>
                    <xdr:rowOff>304800</xdr:rowOff>
                  </to>
                </anchor>
              </controlPr>
            </control>
          </mc:Choice>
        </mc:AlternateContent>
        <mc:AlternateContent xmlns:mc="http://schemas.openxmlformats.org/markup-compatibility/2006">
          <mc:Choice Requires="x14">
            <control shapeId="48153" r:id="rId28" name="Check Box 25">
              <controlPr defaultSize="0" autoFill="0" autoLine="0" autoPict="0">
                <anchor moveWithCells="1">
                  <from>
                    <xdr:col>4</xdr:col>
                    <xdr:colOff>22860</xdr:colOff>
                    <xdr:row>38</xdr:row>
                    <xdr:rowOff>38100</xdr:rowOff>
                  </from>
                  <to>
                    <xdr:col>4</xdr:col>
                    <xdr:colOff>609600</xdr:colOff>
                    <xdr:row>38</xdr:row>
                    <xdr:rowOff>304800</xdr:rowOff>
                  </to>
                </anchor>
              </controlPr>
            </control>
          </mc:Choice>
        </mc:AlternateContent>
        <mc:AlternateContent xmlns:mc="http://schemas.openxmlformats.org/markup-compatibility/2006">
          <mc:Choice Requires="x14">
            <control shapeId="48154" r:id="rId29" name="Check Box 26">
              <controlPr defaultSize="0" autoFill="0" autoLine="0" autoPict="0">
                <anchor moveWithCells="1">
                  <from>
                    <xdr:col>4</xdr:col>
                    <xdr:colOff>22860</xdr:colOff>
                    <xdr:row>39</xdr:row>
                    <xdr:rowOff>38100</xdr:rowOff>
                  </from>
                  <to>
                    <xdr:col>4</xdr:col>
                    <xdr:colOff>609600</xdr:colOff>
                    <xdr:row>39</xdr:row>
                    <xdr:rowOff>472440</xdr:rowOff>
                  </to>
                </anchor>
              </controlPr>
            </control>
          </mc:Choice>
        </mc:AlternateContent>
        <mc:AlternateContent xmlns:mc="http://schemas.openxmlformats.org/markup-compatibility/2006">
          <mc:Choice Requires="x14">
            <control shapeId="48155" r:id="rId30" name="Check Box 27">
              <controlPr defaultSize="0" autoFill="0" autoLine="0" autoPict="0">
                <anchor moveWithCells="1">
                  <from>
                    <xdr:col>4</xdr:col>
                    <xdr:colOff>22860</xdr:colOff>
                    <xdr:row>40</xdr:row>
                    <xdr:rowOff>38100</xdr:rowOff>
                  </from>
                  <to>
                    <xdr:col>4</xdr:col>
                    <xdr:colOff>609600</xdr:colOff>
                    <xdr:row>40</xdr:row>
                    <xdr:rowOff>304800</xdr:rowOff>
                  </to>
                </anchor>
              </controlPr>
            </control>
          </mc:Choice>
        </mc:AlternateContent>
        <mc:AlternateContent xmlns:mc="http://schemas.openxmlformats.org/markup-compatibility/2006">
          <mc:Choice Requires="x14">
            <control shapeId="48156" r:id="rId31" name="Check Box 28">
              <controlPr defaultSize="0" autoFill="0" autoLine="0" autoPict="0">
                <anchor moveWithCells="1">
                  <from>
                    <xdr:col>4</xdr:col>
                    <xdr:colOff>22860</xdr:colOff>
                    <xdr:row>41</xdr:row>
                    <xdr:rowOff>38100</xdr:rowOff>
                  </from>
                  <to>
                    <xdr:col>4</xdr:col>
                    <xdr:colOff>609600</xdr:colOff>
                    <xdr:row>41</xdr:row>
                    <xdr:rowOff>342900</xdr:rowOff>
                  </to>
                </anchor>
              </controlPr>
            </control>
          </mc:Choice>
        </mc:AlternateContent>
        <mc:AlternateContent xmlns:mc="http://schemas.openxmlformats.org/markup-compatibility/2006">
          <mc:Choice Requires="x14">
            <control shapeId="48157" r:id="rId32" name="Check Box 29">
              <controlPr defaultSize="0" autoFill="0" autoLine="0" autoPict="0">
                <anchor moveWithCells="1">
                  <from>
                    <xdr:col>4</xdr:col>
                    <xdr:colOff>22860</xdr:colOff>
                    <xdr:row>42</xdr:row>
                    <xdr:rowOff>38100</xdr:rowOff>
                  </from>
                  <to>
                    <xdr:col>4</xdr:col>
                    <xdr:colOff>609600</xdr:colOff>
                    <xdr:row>42</xdr:row>
                    <xdr:rowOff>304800</xdr:rowOff>
                  </to>
                </anchor>
              </controlPr>
            </control>
          </mc:Choice>
        </mc:AlternateContent>
        <mc:AlternateContent xmlns:mc="http://schemas.openxmlformats.org/markup-compatibility/2006">
          <mc:Choice Requires="x14">
            <control shapeId="48158" r:id="rId33" name="Check Box 30">
              <controlPr defaultSize="0" autoFill="0" autoLine="0" autoPict="0">
                <anchor moveWithCells="1">
                  <from>
                    <xdr:col>4</xdr:col>
                    <xdr:colOff>22860</xdr:colOff>
                    <xdr:row>43</xdr:row>
                    <xdr:rowOff>38100</xdr:rowOff>
                  </from>
                  <to>
                    <xdr:col>4</xdr:col>
                    <xdr:colOff>609600</xdr:colOff>
                    <xdr:row>43</xdr:row>
                    <xdr:rowOff>304800</xdr:rowOff>
                  </to>
                </anchor>
              </controlPr>
            </control>
          </mc:Choice>
        </mc:AlternateContent>
        <mc:AlternateContent xmlns:mc="http://schemas.openxmlformats.org/markup-compatibility/2006">
          <mc:Choice Requires="x14">
            <control shapeId="48159" r:id="rId34" name="Check Box 31">
              <controlPr defaultSize="0" autoFill="0" autoLine="0" autoPict="0">
                <anchor moveWithCells="1">
                  <from>
                    <xdr:col>4</xdr:col>
                    <xdr:colOff>22860</xdr:colOff>
                    <xdr:row>44</xdr:row>
                    <xdr:rowOff>38100</xdr:rowOff>
                  </from>
                  <to>
                    <xdr:col>4</xdr:col>
                    <xdr:colOff>609600</xdr:colOff>
                    <xdr:row>44</xdr:row>
                    <xdr:rowOff>304800</xdr:rowOff>
                  </to>
                </anchor>
              </controlPr>
            </control>
          </mc:Choice>
        </mc:AlternateContent>
        <mc:AlternateContent xmlns:mc="http://schemas.openxmlformats.org/markup-compatibility/2006">
          <mc:Choice Requires="x14">
            <control shapeId="48160" r:id="rId35" name="Check Box 32">
              <controlPr defaultSize="0" autoFill="0" autoLine="0" autoPict="0">
                <anchor moveWithCells="1">
                  <from>
                    <xdr:col>4</xdr:col>
                    <xdr:colOff>38100</xdr:colOff>
                    <xdr:row>51</xdr:row>
                    <xdr:rowOff>53340</xdr:rowOff>
                  </from>
                  <to>
                    <xdr:col>4</xdr:col>
                    <xdr:colOff>594360</xdr:colOff>
                    <xdr:row>51</xdr:row>
                    <xdr:rowOff>190500</xdr:rowOff>
                  </to>
                </anchor>
              </controlPr>
            </control>
          </mc:Choice>
        </mc:AlternateContent>
        <mc:AlternateContent xmlns:mc="http://schemas.openxmlformats.org/markup-compatibility/2006">
          <mc:Choice Requires="x14">
            <control shapeId="48161" r:id="rId36" name="Check Box 33">
              <controlPr defaultSize="0" autoFill="0" autoLine="0" autoPict="0">
                <anchor moveWithCells="1">
                  <from>
                    <xdr:col>4</xdr:col>
                    <xdr:colOff>38100</xdr:colOff>
                    <xdr:row>52</xdr:row>
                    <xdr:rowOff>53340</xdr:rowOff>
                  </from>
                  <to>
                    <xdr:col>4</xdr:col>
                    <xdr:colOff>594360</xdr:colOff>
                    <xdr:row>52</xdr:row>
                    <xdr:rowOff>327660</xdr:rowOff>
                  </to>
                </anchor>
              </controlPr>
            </control>
          </mc:Choice>
        </mc:AlternateContent>
        <mc:AlternateContent xmlns:mc="http://schemas.openxmlformats.org/markup-compatibility/2006">
          <mc:Choice Requires="x14">
            <control shapeId="48162" r:id="rId37" name="Check Box 34">
              <controlPr defaultSize="0" autoFill="0" autoLine="0" autoPict="0">
                <anchor moveWithCells="1">
                  <from>
                    <xdr:col>4</xdr:col>
                    <xdr:colOff>38100</xdr:colOff>
                    <xdr:row>53</xdr:row>
                    <xdr:rowOff>53340</xdr:rowOff>
                  </from>
                  <to>
                    <xdr:col>4</xdr:col>
                    <xdr:colOff>594360</xdr:colOff>
                    <xdr:row>53</xdr:row>
                    <xdr:rowOff>510540</xdr:rowOff>
                  </to>
                </anchor>
              </controlPr>
            </control>
          </mc:Choice>
        </mc:AlternateContent>
        <mc:AlternateContent xmlns:mc="http://schemas.openxmlformats.org/markup-compatibility/2006">
          <mc:Choice Requires="x14">
            <control shapeId="48163" r:id="rId38" name="Check Box 35">
              <controlPr defaultSize="0" autoFill="0" autoLine="0" autoPict="0">
                <anchor moveWithCells="1">
                  <from>
                    <xdr:col>4</xdr:col>
                    <xdr:colOff>38100</xdr:colOff>
                    <xdr:row>54</xdr:row>
                    <xdr:rowOff>53340</xdr:rowOff>
                  </from>
                  <to>
                    <xdr:col>4</xdr:col>
                    <xdr:colOff>594360</xdr:colOff>
                    <xdr:row>54</xdr:row>
                    <xdr:rowOff>266700</xdr:rowOff>
                  </to>
                </anchor>
              </controlPr>
            </control>
          </mc:Choice>
        </mc:AlternateContent>
        <mc:AlternateContent xmlns:mc="http://schemas.openxmlformats.org/markup-compatibility/2006">
          <mc:Choice Requires="x14">
            <control shapeId="48164" r:id="rId39" name="Check Box 36">
              <controlPr defaultSize="0" autoFill="0" autoLine="0" autoPict="0">
                <anchor moveWithCells="1">
                  <from>
                    <xdr:col>4</xdr:col>
                    <xdr:colOff>38100</xdr:colOff>
                    <xdr:row>55</xdr:row>
                    <xdr:rowOff>53340</xdr:rowOff>
                  </from>
                  <to>
                    <xdr:col>4</xdr:col>
                    <xdr:colOff>594360</xdr:colOff>
                    <xdr:row>55</xdr:row>
                    <xdr:rowOff>320040</xdr:rowOff>
                  </to>
                </anchor>
              </controlPr>
            </control>
          </mc:Choice>
        </mc:AlternateContent>
        <mc:AlternateContent xmlns:mc="http://schemas.openxmlformats.org/markup-compatibility/2006">
          <mc:Choice Requires="x14">
            <control shapeId="48165" r:id="rId40" name="Check Box 37">
              <controlPr defaultSize="0" autoFill="0" autoLine="0" autoPict="0">
                <anchor moveWithCells="1">
                  <from>
                    <xdr:col>4</xdr:col>
                    <xdr:colOff>38100</xdr:colOff>
                    <xdr:row>56</xdr:row>
                    <xdr:rowOff>53340</xdr:rowOff>
                  </from>
                  <to>
                    <xdr:col>4</xdr:col>
                    <xdr:colOff>594360</xdr:colOff>
                    <xdr:row>56</xdr:row>
                    <xdr:rowOff>327660</xdr:rowOff>
                  </to>
                </anchor>
              </controlPr>
            </control>
          </mc:Choice>
        </mc:AlternateContent>
        <mc:AlternateContent xmlns:mc="http://schemas.openxmlformats.org/markup-compatibility/2006">
          <mc:Choice Requires="x14">
            <control shapeId="48166" r:id="rId41" name="Check Box 38">
              <controlPr defaultSize="0" autoFill="0" autoLine="0" autoPict="0">
                <anchor moveWithCells="1">
                  <from>
                    <xdr:col>4</xdr:col>
                    <xdr:colOff>38100</xdr:colOff>
                    <xdr:row>57</xdr:row>
                    <xdr:rowOff>53340</xdr:rowOff>
                  </from>
                  <to>
                    <xdr:col>4</xdr:col>
                    <xdr:colOff>594360</xdr:colOff>
                    <xdr:row>57</xdr:row>
                    <xdr:rowOff>320040</xdr:rowOff>
                  </to>
                </anchor>
              </controlPr>
            </control>
          </mc:Choice>
        </mc:AlternateContent>
        <mc:AlternateContent xmlns:mc="http://schemas.openxmlformats.org/markup-compatibility/2006">
          <mc:Choice Requires="x14">
            <control shapeId="48167" r:id="rId42" name="Check Box 39">
              <controlPr defaultSize="0" autoFill="0" autoLine="0" autoPict="0">
                <anchor moveWithCells="1">
                  <from>
                    <xdr:col>4</xdr:col>
                    <xdr:colOff>38100</xdr:colOff>
                    <xdr:row>58</xdr:row>
                    <xdr:rowOff>53340</xdr:rowOff>
                  </from>
                  <to>
                    <xdr:col>4</xdr:col>
                    <xdr:colOff>594360</xdr:colOff>
                    <xdr:row>58</xdr:row>
                    <xdr:rowOff>327660</xdr:rowOff>
                  </to>
                </anchor>
              </controlPr>
            </control>
          </mc:Choice>
        </mc:AlternateContent>
        <mc:AlternateContent xmlns:mc="http://schemas.openxmlformats.org/markup-compatibility/2006">
          <mc:Choice Requires="x14">
            <control shapeId="48168" r:id="rId43" name="Check Box 40">
              <controlPr defaultSize="0" autoFill="0" autoLine="0" autoPict="0">
                <anchor moveWithCells="1">
                  <from>
                    <xdr:col>4</xdr:col>
                    <xdr:colOff>38100</xdr:colOff>
                    <xdr:row>59</xdr:row>
                    <xdr:rowOff>53340</xdr:rowOff>
                  </from>
                  <to>
                    <xdr:col>4</xdr:col>
                    <xdr:colOff>594360</xdr:colOff>
                    <xdr:row>59</xdr:row>
                    <xdr:rowOff>304800</xdr:rowOff>
                  </to>
                </anchor>
              </controlPr>
            </control>
          </mc:Choice>
        </mc:AlternateContent>
        <mc:AlternateContent xmlns:mc="http://schemas.openxmlformats.org/markup-compatibility/2006">
          <mc:Choice Requires="x14">
            <control shapeId="48169" r:id="rId44" name="Check Box 41">
              <controlPr defaultSize="0" autoFill="0" autoLine="0" autoPict="0">
                <anchor moveWithCells="1">
                  <from>
                    <xdr:col>4</xdr:col>
                    <xdr:colOff>38100</xdr:colOff>
                    <xdr:row>60</xdr:row>
                    <xdr:rowOff>53340</xdr:rowOff>
                  </from>
                  <to>
                    <xdr:col>4</xdr:col>
                    <xdr:colOff>594360</xdr:colOff>
                    <xdr:row>60</xdr:row>
                    <xdr:rowOff>320040</xdr:rowOff>
                  </to>
                </anchor>
              </controlPr>
            </control>
          </mc:Choice>
        </mc:AlternateContent>
        <mc:AlternateContent xmlns:mc="http://schemas.openxmlformats.org/markup-compatibility/2006">
          <mc:Choice Requires="x14">
            <control shapeId="48170" r:id="rId45" name="Check Box 42">
              <controlPr defaultSize="0" autoFill="0" autoLine="0" autoPict="0">
                <anchor moveWithCells="1">
                  <from>
                    <xdr:col>4</xdr:col>
                    <xdr:colOff>38100</xdr:colOff>
                    <xdr:row>61</xdr:row>
                    <xdr:rowOff>53340</xdr:rowOff>
                  </from>
                  <to>
                    <xdr:col>4</xdr:col>
                    <xdr:colOff>594360</xdr:colOff>
                    <xdr:row>62</xdr:row>
                    <xdr:rowOff>0</xdr:rowOff>
                  </to>
                </anchor>
              </controlPr>
            </control>
          </mc:Choice>
        </mc:AlternateContent>
        <mc:AlternateContent xmlns:mc="http://schemas.openxmlformats.org/markup-compatibility/2006">
          <mc:Choice Requires="x14">
            <control shapeId="48171" r:id="rId46" name="Check Box 43">
              <controlPr defaultSize="0" autoFill="0" autoLine="0" autoPict="0">
                <anchor moveWithCells="1">
                  <from>
                    <xdr:col>4</xdr:col>
                    <xdr:colOff>38100</xdr:colOff>
                    <xdr:row>62</xdr:row>
                    <xdr:rowOff>22860</xdr:rowOff>
                  </from>
                  <to>
                    <xdr:col>4</xdr:col>
                    <xdr:colOff>594360</xdr:colOff>
                    <xdr:row>62</xdr:row>
                    <xdr:rowOff>289560</xdr:rowOff>
                  </to>
                </anchor>
              </controlPr>
            </control>
          </mc:Choice>
        </mc:AlternateContent>
        <mc:AlternateContent xmlns:mc="http://schemas.openxmlformats.org/markup-compatibility/2006">
          <mc:Choice Requires="x14">
            <control shapeId="48172" r:id="rId47" name="Check Box 44">
              <controlPr defaultSize="0" autoFill="0" autoLine="0" autoPict="0">
                <anchor moveWithCells="1">
                  <from>
                    <xdr:col>4</xdr:col>
                    <xdr:colOff>38100</xdr:colOff>
                    <xdr:row>63</xdr:row>
                    <xdr:rowOff>53340</xdr:rowOff>
                  </from>
                  <to>
                    <xdr:col>4</xdr:col>
                    <xdr:colOff>594360</xdr:colOff>
                    <xdr:row>63</xdr:row>
                    <xdr:rowOff>320040</xdr:rowOff>
                  </to>
                </anchor>
              </controlPr>
            </control>
          </mc:Choice>
        </mc:AlternateContent>
        <mc:AlternateContent xmlns:mc="http://schemas.openxmlformats.org/markup-compatibility/2006">
          <mc:Choice Requires="x14">
            <control shapeId="48173" r:id="rId48" name="Check Box 45">
              <controlPr defaultSize="0" autoFill="0" autoLine="0" autoPict="0">
                <anchor moveWithCells="1">
                  <from>
                    <xdr:col>4</xdr:col>
                    <xdr:colOff>38100</xdr:colOff>
                    <xdr:row>64</xdr:row>
                    <xdr:rowOff>53340</xdr:rowOff>
                  </from>
                  <to>
                    <xdr:col>4</xdr:col>
                    <xdr:colOff>594360</xdr:colOff>
                    <xdr:row>64</xdr:row>
                    <xdr:rowOff>480060</xdr:rowOff>
                  </to>
                </anchor>
              </controlPr>
            </control>
          </mc:Choice>
        </mc:AlternateContent>
        <mc:AlternateContent xmlns:mc="http://schemas.openxmlformats.org/markup-compatibility/2006">
          <mc:Choice Requires="x14">
            <control shapeId="48174" r:id="rId49" name="Check Box 46">
              <controlPr defaultSize="0" autoFill="0" autoLine="0" autoPict="0">
                <anchor moveWithCells="1">
                  <from>
                    <xdr:col>4</xdr:col>
                    <xdr:colOff>53340</xdr:colOff>
                    <xdr:row>71</xdr:row>
                    <xdr:rowOff>60960</xdr:rowOff>
                  </from>
                  <to>
                    <xdr:col>4</xdr:col>
                    <xdr:colOff>609600</xdr:colOff>
                    <xdr:row>71</xdr:row>
                    <xdr:rowOff>480060</xdr:rowOff>
                  </to>
                </anchor>
              </controlPr>
            </control>
          </mc:Choice>
        </mc:AlternateContent>
        <mc:AlternateContent xmlns:mc="http://schemas.openxmlformats.org/markup-compatibility/2006">
          <mc:Choice Requires="x14">
            <control shapeId="48181" r:id="rId50" name="Check Box 53">
              <controlPr defaultSize="0" autoFill="0" autoLine="0" autoPict="0">
                <anchor moveWithCells="1">
                  <from>
                    <xdr:col>4</xdr:col>
                    <xdr:colOff>53340</xdr:colOff>
                    <xdr:row>72</xdr:row>
                    <xdr:rowOff>22860</xdr:rowOff>
                  </from>
                  <to>
                    <xdr:col>4</xdr:col>
                    <xdr:colOff>609600</xdr:colOff>
                    <xdr:row>72</xdr:row>
                    <xdr:rowOff>320040</xdr:rowOff>
                  </to>
                </anchor>
              </controlPr>
            </control>
          </mc:Choice>
        </mc:AlternateContent>
        <mc:AlternateContent xmlns:mc="http://schemas.openxmlformats.org/markup-compatibility/2006">
          <mc:Choice Requires="x14">
            <control shapeId="48182" r:id="rId51" name="Check Box 54">
              <controlPr defaultSize="0" autoFill="0" autoLine="0" autoPict="0">
                <anchor moveWithCells="1">
                  <from>
                    <xdr:col>4</xdr:col>
                    <xdr:colOff>53340</xdr:colOff>
                    <xdr:row>73</xdr:row>
                    <xdr:rowOff>76200</xdr:rowOff>
                  </from>
                  <to>
                    <xdr:col>4</xdr:col>
                    <xdr:colOff>609600</xdr:colOff>
                    <xdr:row>74</xdr:row>
                    <xdr:rowOff>0</xdr:rowOff>
                  </to>
                </anchor>
              </controlPr>
            </control>
          </mc:Choice>
        </mc:AlternateContent>
        <mc:AlternateContent xmlns:mc="http://schemas.openxmlformats.org/markup-compatibility/2006">
          <mc:Choice Requires="x14">
            <control shapeId="48183" r:id="rId52" name="Check Box 55">
              <controlPr defaultSize="0" autoFill="0" autoLine="0" autoPict="0">
                <anchor moveWithCells="1">
                  <from>
                    <xdr:col>4</xdr:col>
                    <xdr:colOff>53340</xdr:colOff>
                    <xdr:row>74</xdr:row>
                    <xdr:rowOff>76200</xdr:rowOff>
                  </from>
                  <to>
                    <xdr:col>4</xdr:col>
                    <xdr:colOff>609600</xdr:colOff>
                    <xdr:row>74</xdr:row>
                    <xdr:rowOff>571500</xdr:rowOff>
                  </to>
                </anchor>
              </controlPr>
            </control>
          </mc:Choice>
        </mc:AlternateContent>
        <mc:AlternateContent xmlns:mc="http://schemas.openxmlformats.org/markup-compatibility/2006">
          <mc:Choice Requires="x14">
            <control shapeId="48184" r:id="rId53" name="Check Box 56">
              <controlPr defaultSize="0" autoFill="0" autoLine="0" autoPict="0">
                <anchor moveWithCells="1">
                  <from>
                    <xdr:col>4</xdr:col>
                    <xdr:colOff>53340</xdr:colOff>
                    <xdr:row>75</xdr:row>
                    <xdr:rowOff>22860</xdr:rowOff>
                  </from>
                  <to>
                    <xdr:col>4</xdr:col>
                    <xdr:colOff>609600</xdr:colOff>
                    <xdr:row>75</xdr:row>
                    <xdr:rowOff>327660</xdr:rowOff>
                  </to>
                </anchor>
              </controlPr>
            </control>
          </mc:Choice>
        </mc:AlternateContent>
        <mc:AlternateContent xmlns:mc="http://schemas.openxmlformats.org/markup-compatibility/2006">
          <mc:Choice Requires="x14">
            <control shapeId="48185" r:id="rId54" name="Check Box 57">
              <controlPr defaultSize="0" autoFill="0" autoLine="0" autoPict="0">
                <anchor moveWithCells="1">
                  <from>
                    <xdr:col>4</xdr:col>
                    <xdr:colOff>53340</xdr:colOff>
                    <xdr:row>76</xdr:row>
                    <xdr:rowOff>53340</xdr:rowOff>
                  </from>
                  <to>
                    <xdr:col>4</xdr:col>
                    <xdr:colOff>609600</xdr:colOff>
                    <xdr:row>76</xdr:row>
                    <xdr:rowOff>480060</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1C2B0-824A-4808-82C4-0B5F22441912}">
  <sheetPr codeName="Sheet18">
    <tabColor rgb="FF92D050"/>
  </sheetPr>
  <dimension ref="A1:F65"/>
  <sheetViews>
    <sheetView showGridLines="0" zoomScaleNormal="100" workbookViewId="0">
      <pane ySplit="1" topLeftCell="A2" activePane="bottomLeft" state="frozen"/>
      <selection activeCell="C32" sqref="C32"/>
      <selection pane="bottomLeft" activeCell="B3" sqref="B3:D4"/>
    </sheetView>
  </sheetViews>
  <sheetFormatPr defaultColWidth="8.88671875" defaultRowHeight="13.8" x14ac:dyDescent="0.25"/>
  <cols>
    <col min="1" max="1" width="8.88671875" style="7"/>
    <col min="2" max="2" width="7.44140625" style="7" customWidth="1"/>
    <col min="3" max="3" width="12.88671875" style="7" customWidth="1"/>
    <col min="4" max="4" width="74" style="7" customWidth="1"/>
    <col min="5" max="5" width="9.44140625" style="7" customWidth="1"/>
    <col min="6" max="16384" width="8.88671875" style="7"/>
  </cols>
  <sheetData>
    <row r="1" spans="1:6" ht="35.1" customHeight="1" x14ac:dyDescent="0.25">
      <c r="A1" s="119"/>
      <c r="B1" s="119"/>
      <c r="C1" s="119"/>
      <c r="D1" s="119"/>
      <c r="E1" s="119"/>
      <c r="F1" s="119"/>
    </row>
    <row r="2" spans="1:6" ht="17.399999999999999" customHeight="1" x14ac:dyDescent="0.25"/>
    <row r="3" spans="1:6" ht="17.399999999999999" customHeight="1" thickBot="1" x14ac:dyDescent="0.3">
      <c r="B3" s="167" t="s">
        <v>45</v>
      </c>
      <c r="C3" s="167"/>
      <c r="D3" s="167"/>
    </row>
    <row r="4" spans="1:6" ht="17.399999999999999" customHeight="1" thickBot="1" x14ac:dyDescent="0.3">
      <c r="B4" s="167"/>
      <c r="C4" s="167"/>
      <c r="D4" s="167"/>
    </row>
    <row r="6" spans="1:6" ht="43.35" customHeight="1" x14ac:dyDescent="0.25">
      <c r="B6" s="14" t="s">
        <v>197</v>
      </c>
      <c r="C6" s="13">
        <f>VLOOKUP(B6,Sc.InputSelect!$B$3:$C$33,2,FALSE)</f>
        <v>0</v>
      </c>
      <c r="D6" s="2" t="str">
        <f>_xlfn.IFNA(VLOOKUP(CONCATENATE(B6,".",C6),List.SurveyLevels!$B$4:$D$153,3,FALSE),"")</f>
        <v/>
      </c>
    </row>
    <row r="8" spans="1:6" ht="31.35" customHeight="1" x14ac:dyDescent="0.25">
      <c r="B8" s="15" t="s">
        <v>428</v>
      </c>
      <c r="C8" s="15" t="s">
        <v>1063</v>
      </c>
      <c r="D8" s="15" t="s">
        <v>1064</v>
      </c>
    </row>
    <row r="9" spans="1:6" ht="27.6" x14ac:dyDescent="0.25">
      <c r="B9" s="13">
        <v>1</v>
      </c>
      <c r="C9" s="13" t="s">
        <v>826</v>
      </c>
      <c r="D9" s="2" t="s">
        <v>827</v>
      </c>
      <c r="E9" s="9"/>
    </row>
    <row r="10" spans="1:6" ht="23.4" customHeight="1" x14ac:dyDescent="0.25">
      <c r="B10" s="13">
        <v>2</v>
      </c>
      <c r="C10" s="13" t="s">
        <v>828</v>
      </c>
      <c r="D10" s="2" t="s">
        <v>829</v>
      </c>
      <c r="E10" s="9"/>
    </row>
    <row r="11" spans="1:6" ht="23.4" customHeight="1" x14ac:dyDescent="0.25">
      <c r="B11" s="13">
        <v>2</v>
      </c>
      <c r="C11" s="13" t="s">
        <v>830</v>
      </c>
      <c r="D11" s="2" t="s">
        <v>831</v>
      </c>
      <c r="E11" s="9"/>
    </row>
    <row r="12" spans="1:6" ht="27.6" x14ac:dyDescent="0.25">
      <c r="B12" s="13">
        <v>3</v>
      </c>
      <c r="C12" s="13" t="s">
        <v>832</v>
      </c>
      <c r="D12" s="2" t="s">
        <v>1095</v>
      </c>
      <c r="E12" s="9"/>
    </row>
    <row r="13" spans="1:6" ht="27.6" x14ac:dyDescent="0.25">
      <c r="B13" s="13">
        <v>3</v>
      </c>
      <c r="C13" s="13" t="s">
        <v>834</v>
      </c>
      <c r="D13" s="2" t="s">
        <v>835</v>
      </c>
      <c r="E13" s="9"/>
    </row>
    <row r="14" spans="1:6" ht="41.4" x14ac:dyDescent="0.25">
      <c r="B14" s="13">
        <v>3</v>
      </c>
      <c r="C14" s="13" t="s">
        <v>836</v>
      </c>
      <c r="D14" s="2" t="s">
        <v>1096</v>
      </c>
      <c r="E14" s="9"/>
    </row>
    <row r="15" spans="1:6" ht="27.6" x14ac:dyDescent="0.25">
      <c r="B15" s="13">
        <v>4</v>
      </c>
      <c r="C15" s="13" t="s">
        <v>838</v>
      </c>
      <c r="D15" s="2" t="s">
        <v>839</v>
      </c>
      <c r="E15" s="9"/>
    </row>
    <row r="16" spans="1:6" ht="41.4" x14ac:dyDescent="0.25">
      <c r="B16" s="13">
        <v>4</v>
      </c>
      <c r="C16" s="13" t="s">
        <v>840</v>
      </c>
      <c r="D16" s="2" t="s">
        <v>1097</v>
      </c>
      <c r="E16" s="9"/>
    </row>
    <row r="17" spans="2:5" ht="41.4" x14ac:dyDescent="0.25">
      <c r="B17" s="13">
        <v>5</v>
      </c>
      <c r="C17" s="13" t="s">
        <v>842</v>
      </c>
      <c r="D17" s="2" t="s">
        <v>843</v>
      </c>
      <c r="E17" s="9"/>
    </row>
    <row r="19" spans="2:5" ht="14.4" thickBot="1" x14ac:dyDescent="0.3">
      <c r="B19" s="11"/>
      <c r="C19" s="11"/>
      <c r="D19" s="11"/>
    </row>
    <row r="21" spans="2:5" ht="43.35" customHeight="1" x14ac:dyDescent="0.25">
      <c r="B21" s="14" t="s">
        <v>204</v>
      </c>
      <c r="C21" s="13">
        <f>VLOOKUP(B21,Sc.InputSelect!$B$3:$C$33,2,FALSE)</f>
        <v>0</v>
      </c>
      <c r="D21" s="2" t="str">
        <f>_xlfn.IFNA(VLOOKUP(CONCATENATE(B21,".",C21),List.SurveyLevels!$B$4:$D$153,3,FALSE),"")</f>
        <v/>
      </c>
    </row>
    <row r="23" spans="2:5" ht="27.6" x14ac:dyDescent="0.25">
      <c r="B23" s="15" t="s">
        <v>428</v>
      </c>
      <c r="C23" s="15" t="s">
        <v>1063</v>
      </c>
      <c r="D23" s="15" t="s">
        <v>1064</v>
      </c>
    </row>
    <row r="24" spans="2:5" ht="27.6" x14ac:dyDescent="0.25">
      <c r="B24" s="13">
        <v>1</v>
      </c>
      <c r="C24" s="13" t="s">
        <v>844</v>
      </c>
      <c r="D24" s="2" t="s">
        <v>845</v>
      </c>
      <c r="E24" s="9"/>
    </row>
    <row r="25" spans="2:5" ht="27.6" x14ac:dyDescent="0.25">
      <c r="B25" s="13">
        <v>1</v>
      </c>
      <c r="C25" s="13" t="s">
        <v>846</v>
      </c>
      <c r="D25" s="2" t="s">
        <v>847</v>
      </c>
      <c r="E25" s="9"/>
    </row>
    <row r="26" spans="2:5" ht="41.4" x14ac:dyDescent="0.25">
      <c r="B26" s="13">
        <v>1</v>
      </c>
      <c r="C26" s="13" t="s">
        <v>848</v>
      </c>
      <c r="D26" s="2" t="s">
        <v>1098</v>
      </c>
      <c r="E26" s="9"/>
    </row>
    <row r="27" spans="2:5" ht="27.6" x14ac:dyDescent="0.25">
      <c r="B27" s="13">
        <v>2</v>
      </c>
      <c r="C27" s="13" t="s">
        <v>850</v>
      </c>
      <c r="D27" s="2" t="s">
        <v>851</v>
      </c>
      <c r="E27" s="9"/>
    </row>
    <row r="28" spans="2:5" ht="27.6" x14ac:dyDescent="0.25">
      <c r="B28" s="13">
        <v>2</v>
      </c>
      <c r="C28" s="13" t="s">
        <v>852</v>
      </c>
      <c r="D28" s="2" t="s">
        <v>1099</v>
      </c>
      <c r="E28" s="9"/>
    </row>
    <row r="29" spans="2:5" ht="41.4" x14ac:dyDescent="0.25">
      <c r="B29" s="13">
        <v>3</v>
      </c>
      <c r="C29" s="13" t="s">
        <v>854</v>
      </c>
      <c r="D29" s="2" t="s">
        <v>855</v>
      </c>
      <c r="E29" s="9"/>
    </row>
    <row r="30" spans="2:5" ht="27.6" x14ac:dyDescent="0.25">
      <c r="B30" s="13">
        <v>4</v>
      </c>
      <c r="C30" s="13" t="s">
        <v>856</v>
      </c>
      <c r="D30" s="2" t="s">
        <v>857</v>
      </c>
      <c r="E30" s="9"/>
    </row>
    <row r="31" spans="2:5" ht="27.6" x14ac:dyDescent="0.25">
      <c r="B31" s="13">
        <v>4</v>
      </c>
      <c r="C31" s="13" t="s">
        <v>858</v>
      </c>
      <c r="D31" s="2" t="s">
        <v>859</v>
      </c>
      <c r="E31" s="9"/>
    </row>
    <row r="32" spans="2:5" ht="41.4" x14ac:dyDescent="0.25">
      <c r="B32" s="13">
        <v>5</v>
      </c>
      <c r="C32" s="13" t="s">
        <v>860</v>
      </c>
      <c r="D32" s="2" t="s">
        <v>861</v>
      </c>
      <c r="E32" s="9"/>
    </row>
    <row r="33" spans="2:5" x14ac:dyDescent="0.25">
      <c r="B33" s="30"/>
      <c r="C33" s="30"/>
      <c r="D33" s="34"/>
      <c r="E33" s="17"/>
    </row>
    <row r="34" spans="2:5" ht="14.4" thickBot="1" x14ac:dyDescent="0.3">
      <c r="B34" s="11"/>
      <c r="C34" s="11"/>
      <c r="D34" s="11"/>
    </row>
    <row r="36" spans="2:5" ht="55.65" customHeight="1" x14ac:dyDescent="0.25">
      <c r="B36" s="14" t="s">
        <v>211</v>
      </c>
      <c r="C36" s="13">
        <f>VLOOKUP(B36,Sc.InputSelect!$B$3:$C$33,2,FALSE)</f>
        <v>0</v>
      </c>
      <c r="D36" s="2" t="str">
        <f>_xlfn.IFNA(VLOOKUP(CONCATENATE(B36,".",C36),List.SurveyLevels!$B$4:$D$153,3,FALSE),"")</f>
        <v/>
      </c>
    </row>
    <row r="38" spans="2:5" ht="27.6" x14ac:dyDescent="0.25">
      <c r="B38" s="15" t="s">
        <v>428</v>
      </c>
      <c r="C38" s="15" t="s">
        <v>1063</v>
      </c>
      <c r="D38" s="15" t="s">
        <v>1064</v>
      </c>
    </row>
    <row r="39" spans="2:5" ht="55.2" x14ac:dyDescent="0.25">
      <c r="B39" s="13">
        <v>1</v>
      </c>
      <c r="C39" s="13" t="s">
        <v>862</v>
      </c>
      <c r="D39" s="2" t="s">
        <v>863</v>
      </c>
      <c r="E39" s="9"/>
    </row>
    <row r="40" spans="2:5" ht="27.6" x14ac:dyDescent="0.25">
      <c r="B40" s="13">
        <v>1</v>
      </c>
      <c r="C40" s="13" t="s">
        <v>864</v>
      </c>
      <c r="D40" s="2" t="s">
        <v>865</v>
      </c>
      <c r="E40" s="9"/>
    </row>
    <row r="41" spans="2:5" ht="27.6" x14ac:dyDescent="0.25">
      <c r="B41" s="13">
        <v>1</v>
      </c>
      <c r="C41" s="13" t="s">
        <v>866</v>
      </c>
      <c r="D41" s="2" t="s">
        <v>1100</v>
      </c>
      <c r="E41" s="9"/>
    </row>
    <row r="42" spans="2:5" ht="27.6" x14ac:dyDescent="0.25">
      <c r="B42" s="13">
        <v>1</v>
      </c>
      <c r="C42" s="13" t="s">
        <v>868</v>
      </c>
      <c r="D42" s="2" t="s">
        <v>869</v>
      </c>
      <c r="E42" s="9"/>
    </row>
    <row r="43" spans="2:5" ht="27.6" x14ac:dyDescent="0.25">
      <c r="B43" s="13">
        <v>2</v>
      </c>
      <c r="C43" s="13" t="s">
        <v>870</v>
      </c>
      <c r="D43" s="2" t="s">
        <v>871</v>
      </c>
      <c r="E43" s="9"/>
    </row>
    <row r="44" spans="2:5" ht="27.6" x14ac:dyDescent="0.25">
      <c r="B44" s="13">
        <v>2</v>
      </c>
      <c r="C44" s="13" t="s">
        <v>872</v>
      </c>
      <c r="D44" s="2" t="s">
        <v>873</v>
      </c>
      <c r="E44" s="9"/>
    </row>
    <row r="45" spans="2:5" ht="41.4" x14ac:dyDescent="0.25">
      <c r="B45" s="13">
        <v>3</v>
      </c>
      <c r="C45" s="13" t="s">
        <v>874</v>
      </c>
      <c r="D45" s="2" t="s">
        <v>1101</v>
      </c>
      <c r="E45" s="9"/>
    </row>
    <row r="46" spans="2:5" ht="27.6" x14ac:dyDescent="0.25">
      <c r="B46" s="13">
        <v>3</v>
      </c>
      <c r="C46" s="13" t="s">
        <v>876</v>
      </c>
      <c r="D46" s="2" t="s">
        <v>1102</v>
      </c>
      <c r="E46" s="9"/>
    </row>
    <row r="47" spans="2:5" ht="41.4" x14ac:dyDescent="0.25">
      <c r="B47" s="13">
        <v>4</v>
      </c>
      <c r="C47" s="13" t="s">
        <v>878</v>
      </c>
      <c r="D47" s="2" t="s">
        <v>1103</v>
      </c>
      <c r="E47" s="9"/>
    </row>
    <row r="48" spans="2:5" ht="41.4" x14ac:dyDescent="0.25">
      <c r="B48" s="13">
        <v>5</v>
      </c>
      <c r="C48" s="13" t="s">
        <v>880</v>
      </c>
      <c r="D48" s="2" t="s">
        <v>881</v>
      </c>
      <c r="E48" s="9"/>
    </row>
    <row r="49" spans="2:5" ht="69" x14ac:dyDescent="0.25">
      <c r="B49" s="13">
        <v>5</v>
      </c>
      <c r="C49" s="13" t="s">
        <v>882</v>
      </c>
      <c r="D49" s="2" t="s">
        <v>1104</v>
      </c>
      <c r="E49" s="9"/>
    </row>
    <row r="50" spans="2:5" x14ac:dyDescent="0.25">
      <c r="B50" s="30"/>
      <c r="C50" s="30"/>
      <c r="D50" s="34"/>
      <c r="E50" s="17"/>
    </row>
    <row r="51" spans="2:5" ht="14.4" thickBot="1" x14ac:dyDescent="0.3">
      <c r="B51" s="11"/>
      <c r="C51" s="11"/>
      <c r="D51" s="11"/>
    </row>
    <row r="53" spans="2:5" ht="45" customHeight="1" x14ac:dyDescent="0.25">
      <c r="B53" s="14" t="s">
        <v>218</v>
      </c>
      <c r="C53" s="13">
        <f>VLOOKUP(B53,Sc.InputSelect!B3:C33,2,FALSE)</f>
        <v>0</v>
      </c>
      <c r="D53" s="2" t="str">
        <f>_xlfn.IFNA(VLOOKUP(CONCATENATE(B53,".",C53),List.SurveyLevels!$B$4:$D$153,3,FALSE),"")</f>
        <v/>
      </c>
    </row>
    <row r="55" spans="2:5" ht="27.6" x14ac:dyDescent="0.25">
      <c r="B55" s="15" t="s">
        <v>428</v>
      </c>
      <c r="C55" s="15" t="s">
        <v>1063</v>
      </c>
      <c r="D55" s="15" t="s">
        <v>1064</v>
      </c>
    </row>
    <row r="56" spans="2:5" ht="27.6" x14ac:dyDescent="0.25">
      <c r="B56" s="18">
        <v>1</v>
      </c>
      <c r="C56" s="13" t="s">
        <v>884</v>
      </c>
      <c r="D56" s="2" t="s">
        <v>885</v>
      </c>
      <c r="E56" s="9"/>
    </row>
    <row r="57" spans="2:5" ht="27.6" x14ac:dyDescent="0.25">
      <c r="B57" s="18">
        <v>2</v>
      </c>
      <c r="C57" s="13" t="s">
        <v>886</v>
      </c>
      <c r="D57" s="2" t="s">
        <v>1105</v>
      </c>
      <c r="E57" s="9"/>
    </row>
    <row r="58" spans="2:5" ht="41.4" x14ac:dyDescent="0.25">
      <c r="B58" s="18">
        <v>3</v>
      </c>
      <c r="C58" s="13" t="s">
        <v>888</v>
      </c>
      <c r="D58" s="2" t="s">
        <v>1106</v>
      </c>
      <c r="E58" s="9"/>
    </row>
    <row r="59" spans="2:5" ht="41.4" x14ac:dyDescent="0.25">
      <c r="B59" s="18">
        <v>3</v>
      </c>
      <c r="C59" s="13" t="s">
        <v>890</v>
      </c>
      <c r="D59" s="2" t="s">
        <v>1107</v>
      </c>
      <c r="E59" s="9"/>
    </row>
    <row r="60" spans="2:5" ht="27.6" x14ac:dyDescent="0.25">
      <c r="B60" s="18">
        <v>4</v>
      </c>
      <c r="C60" s="13" t="s">
        <v>892</v>
      </c>
      <c r="D60" s="2" t="s">
        <v>1108</v>
      </c>
      <c r="E60" s="9"/>
    </row>
    <row r="61" spans="2:5" ht="41.4" x14ac:dyDescent="0.25">
      <c r="B61" s="18">
        <v>5</v>
      </c>
      <c r="C61" s="13" t="s">
        <v>894</v>
      </c>
      <c r="D61" s="2" t="s">
        <v>895</v>
      </c>
      <c r="E61" s="9"/>
    </row>
    <row r="62" spans="2:5" x14ac:dyDescent="0.25">
      <c r="B62" s="30"/>
      <c r="C62" s="30"/>
      <c r="D62" s="34"/>
      <c r="E62" s="17"/>
    </row>
    <row r="63" spans="2:5" ht="14.4" thickBot="1" x14ac:dyDescent="0.3">
      <c r="B63" s="11"/>
      <c r="C63" s="11"/>
      <c r="D63" s="11"/>
    </row>
    <row r="65" spans="4:4" ht="22.35" customHeight="1" x14ac:dyDescent="0.25">
      <c r="D65" s="56" t="s">
        <v>82</v>
      </c>
    </row>
  </sheetData>
  <sheetProtection sheet="1" objects="1" scenarios="1"/>
  <mergeCells count="2">
    <mergeCell ref="A1:F1"/>
    <mergeCell ref="B3:D4"/>
  </mergeCells>
  <conditionalFormatting sqref="D2 D5:D17 D20:D64 D66:D1048576">
    <cfRule type="expression" dxfId="184" priority="103">
      <formula>#REF!="TRUE"</formula>
    </cfRule>
  </conditionalFormatting>
  <conditionalFormatting sqref="A1 G1:XFD1 A3:B3 A4 E3:XFD4 A5:XFD9 A36:A63 F63:XFD63 A2:XFD2 A35:C35 A64:XFD64 B63:D63 B36:C55 F52:F62 G10:XFD62 A10:F34 D35:F51 D52:E61 A66:XFD1048576 A65:C65 E65:XFD65">
    <cfRule type="cellIs" dxfId="183" priority="98" operator="equal">
      <formula>5</formula>
    </cfRule>
    <cfRule type="cellIs" dxfId="182" priority="99" operator="equal">
      <formula>4</formula>
    </cfRule>
    <cfRule type="cellIs" dxfId="181" priority="100" operator="equal">
      <formula>3</formula>
    </cfRule>
    <cfRule type="cellIs" dxfId="180" priority="101" operator="equal">
      <formula>2</formula>
    </cfRule>
    <cfRule type="cellIs" dxfId="179" priority="102" operator="equal">
      <formula>1</formula>
    </cfRule>
  </conditionalFormatting>
  <conditionalFormatting sqref="D18:D19">
    <cfRule type="expression" dxfId="178" priority="97">
      <formula>#REF!="TRUE"</formula>
    </cfRule>
  </conditionalFormatting>
  <conditionalFormatting sqref="B62:D62 E62:E63">
    <cfRule type="cellIs" dxfId="177" priority="54" operator="equal">
      <formula>5</formula>
    </cfRule>
    <cfRule type="cellIs" dxfId="176" priority="55" operator="equal">
      <formula>4</formula>
    </cfRule>
    <cfRule type="cellIs" dxfId="175" priority="56" operator="equal">
      <formula>3</formula>
    </cfRule>
    <cfRule type="cellIs" dxfId="174" priority="57" operator="equal">
      <formula>2</formula>
    </cfRule>
    <cfRule type="cellIs" dxfId="173" priority="58" operator="equal">
      <formula>1</formula>
    </cfRule>
  </conditionalFormatting>
  <conditionalFormatting sqref="B56:B61">
    <cfRule type="cellIs" dxfId="172" priority="34" operator="equal">
      <formula>5</formula>
    </cfRule>
    <cfRule type="cellIs" dxfId="171" priority="35" operator="equal">
      <formula>4</formula>
    </cfRule>
    <cfRule type="cellIs" dxfId="170" priority="36" operator="equal">
      <formula>3</formula>
    </cfRule>
    <cfRule type="cellIs" dxfId="169" priority="37" operator="equal">
      <formula>2</formula>
    </cfRule>
    <cfRule type="cellIs" dxfId="168" priority="38" operator="equal">
      <formula>1</formula>
    </cfRule>
  </conditionalFormatting>
  <conditionalFormatting sqref="D65">
    <cfRule type="expression" dxfId="167" priority="6">
      <formula>#REF!="TRUE"</formula>
    </cfRule>
  </conditionalFormatting>
  <conditionalFormatting sqref="D65">
    <cfRule type="cellIs" dxfId="166" priority="1" operator="equal">
      <formula>5</formula>
    </cfRule>
    <cfRule type="cellIs" dxfId="165" priority="2" operator="equal">
      <formula>4</formula>
    </cfRule>
    <cfRule type="cellIs" dxfId="164" priority="3" operator="equal">
      <formula>3</formula>
    </cfRule>
    <cfRule type="cellIs" dxfId="163" priority="4" operator="equal">
      <formula>2</formula>
    </cfRule>
    <cfRule type="cellIs" dxfId="162" priority="5" operator="equal">
      <formula>1</formula>
    </cfRule>
  </conditionalFormatting>
  <hyperlinks>
    <hyperlink ref="D65" location="R.G!B3" display="Continue to the next topic →" xr:uid="{7D393F67-2054-4C7E-B9B5-2E1EF19A52EE}"/>
  </hyperlink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9153" r:id="rId4" name="Check Box 1">
              <controlPr defaultSize="0" autoFill="0" autoLine="0" autoPict="0">
                <anchor moveWithCells="1">
                  <from>
                    <xdr:col>4</xdr:col>
                    <xdr:colOff>22860</xdr:colOff>
                    <xdr:row>8</xdr:row>
                    <xdr:rowOff>60960</xdr:rowOff>
                  </from>
                  <to>
                    <xdr:col>4</xdr:col>
                    <xdr:colOff>594360</xdr:colOff>
                    <xdr:row>8</xdr:row>
                    <xdr:rowOff>289560</xdr:rowOff>
                  </to>
                </anchor>
              </controlPr>
            </control>
          </mc:Choice>
        </mc:AlternateContent>
        <mc:AlternateContent xmlns:mc="http://schemas.openxmlformats.org/markup-compatibility/2006">
          <mc:Choice Requires="x14">
            <control shapeId="49154" r:id="rId5" name="Check Box 2">
              <controlPr defaultSize="0" autoFill="0" autoLine="0" autoPict="0">
                <anchor moveWithCells="1">
                  <from>
                    <xdr:col>4</xdr:col>
                    <xdr:colOff>22860</xdr:colOff>
                    <xdr:row>9</xdr:row>
                    <xdr:rowOff>22860</xdr:rowOff>
                  </from>
                  <to>
                    <xdr:col>4</xdr:col>
                    <xdr:colOff>594360</xdr:colOff>
                    <xdr:row>9</xdr:row>
                    <xdr:rowOff>289560</xdr:rowOff>
                  </to>
                </anchor>
              </controlPr>
            </control>
          </mc:Choice>
        </mc:AlternateContent>
        <mc:AlternateContent xmlns:mc="http://schemas.openxmlformats.org/markup-compatibility/2006">
          <mc:Choice Requires="x14">
            <control shapeId="49155" r:id="rId6" name="Check Box 3">
              <controlPr defaultSize="0" autoFill="0" autoLine="0" autoPict="0">
                <anchor moveWithCells="1">
                  <from>
                    <xdr:col>4</xdr:col>
                    <xdr:colOff>22860</xdr:colOff>
                    <xdr:row>10</xdr:row>
                    <xdr:rowOff>22860</xdr:rowOff>
                  </from>
                  <to>
                    <xdr:col>4</xdr:col>
                    <xdr:colOff>594360</xdr:colOff>
                    <xdr:row>10</xdr:row>
                    <xdr:rowOff>289560</xdr:rowOff>
                  </to>
                </anchor>
              </controlPr>
            </control>
          </mc:Choice>
        </mc:AlternateContent>
        <mc:AlternateContent xmlns:mc="http://schemas.openxmlformats.org/markup-compatibility/2006">
          <mc:Choice Requires="x14">
            <control shapeId="49156" r:id="rId7" name="Check Box 4">
              <controlPr defaultSize="0" autoFill="0" autoLine="0" autoPict="0">
                <anchor moveWithCells="1">
                  <from>
                    <xdr:col>4</xdr:col>
                    <xdr:colOff>22860</xdr:colOff>
                    <xdr:row>11</xdr:row>
                    <xdr:rowOff>60960</xdr:rowOff>
                  </from>
                  <to>
                    <xdr:col>4</xdr:col>
                    <xdr:colOff>594360</xdr:colOff>
                    <xdr:row>11</xdr:row>
                    <xdr:rowOff>327660</xdr:rowOff>
                  </to>
                </anchor>
              </controlPr>
            </control>
          </mc:Choice>
        </mc:AlternateContent>
        <mc:AlternateContent xmlns:mc="http://schemas.openxmlformats.org/markup-compatibility/2006">
          <mc:Choice Requires="x14">
            <control shapeId="49157" r:id="rId8" name="Check Box 5">
              <controlPr defaultSize="0" autoFill="0" autoLine="0" autoPict="0">
                <anchor moveWithCells="1">
                  <from>
                    <xdr:col>4</xdr:col>
                    <xdr:colOff>22860</xdr:colOff>
                    <xdr:row>12</xdr:row>
                    <xdr:rowOff>38100</xdr:rowOff>
                  </from>
                  <to>
                    <xdr:col>4</xdr:col>
                    <xdr:colOff>594360</xdr:colOff>
                    <xdr:row>12</xdr:row>
                    <xdr:rowOff>320040</xdr:rowOff>
                  </to>
                </anchor>
              </controlPr>
            </control>
          </mc:Choice>
        </mc:AlternateContent>
        <mc:AlternateContent xmlns:mc="http://schemas.openxmlformats.org/markup-compatibility/2006">
          <mc:Choice Requires="x14">
            <control shapeId="49158" r:id="rId9" name="Check Box 6">
              <controlPr defaultSize="0" autoFill="0" autoLine="0" autoPict="0">
                <anchor moveWithCells="1">
                  <from>
                    <xdr:col>4</xdr:col>
                    <xdr:colOff>22860</xdr:colOff>
                    <xdr:row>13</xdr:row>
                    <xdr:rowOff>60960</xdr:rowOff>
                  </from>
                  <to>
                    <xdr:col>4</xdr:col>
                    <xdr:colOff>594360</xdr:colOff>
                    <xdr:row>13</xdr:row>
                    <xdr:rowOff>495300</xdr:rowOff>
                  </to>
                </anchor>
              </controlPr>
            </control>
          </mc:Choice>
        </mc:AlternateContent>
        <mc:AlternateContent xmlns:mc="http://schemas.openxmlformats.org/markup-compatibility/2006">
          <mc:Choice Requires="x14">
            <control shapeId="49159" r:id="rId10" name="Check Box 7">
              <controlPr defaultSize="0" autoFill="0" autoLine="0" autoPict="0">
                <anchor moveWithCells="1">
                  <from>
                    <xdr:col>4</xdr:col>
                    <xdr:colOff>22860</xdr:colOff>
                    <xdr:row>14</xdr:row>
                    <xdr:rowOff>53340</xdr:rowOff>
                  </from>
                  <to>
                    <xdr:col>4</xdr:col>
                    <xdr:colOff>594360</xdr:colOff>
                    <xdr:row>14</xdr:row>
                    <xdr:rowOff>320040</xdr:rowOff>
                  </to>
                </anchor>
              </controlPr>
            </control>
          </mc:Choice>
        </mc:AlternateContent>
        <mc:AlternateContent xmlns:mc="http://schemas.openxmlformats.org/markup-compatibility/2006">
          <mc:Choice Requires="x14">
            <control shapeId="49160" r:id="rId11" name="Check Box 8">
              <controlPr defaultSize="0" autoFill="0" autoLine="0" autoPict="0">
                <anchor moveWithCells="1">
                  <from>
                    <xdr:col>4</xdr:col>
                    <xdr:colOff>22860</xdr:colOff>
                    <xdr:row>15</xdr:row>
                    <xdr:rowOff>60960</xdr:rowOff>
                  </from>
                  <to>
                    <xdr:col>4</xdr:col>
                    <xdr:colOff>594360</xdr:colOff>
                    <xdr:row>15</xdr:row>
                    <xdr:rowOff>510540</xdr:rowOff>
                  </to>
                </anchor>
              </controlPr>
            </control>
          </mc:Choice>
        </mc:AlternateContent>
        <mc:AlternateContent xmlns:mc="http://schemas.openxmlformats.org/markup-compatibility/2006">
          <mc:Choice Requires="x14">
            <control shapeId="49161" r:id="rId12" name="Check Box 9">
              <controlPr defaultSize="0" autoFill="0" autoLine="0" autoPict="0">
                <anchor moveWithCells="1">
                  <from>
                    <xdr:col>4</xdr:col>
                    <xdr:colOff>22860</xdr:colOff>
                    <xdr:row>16</xdr:row>
                    <xdr:rowOff>60960</xdr:rowOff>
                  </from>
                  <to>
                    <xdr:col>4</xdr:col>
                    <xdr:colOff>594360</xdr:colOff>
                    <xdr:row>16</xdr:row>
                    <xdr:rowOff>472440</xdr:rowOff>
                  </to>
                </anchor>
              </controlPr>
            </control>
          </mc:Choice>
        </mc:AlternateContent>
        <mc:AlternateContent xmlns:mc="http://schemas.openxmlformats.org/markup-compatibility/2006">
          <mc:Choice Requires="x14">
            <control shapeId="49162" r:id="rId13" name="Check Box 10">
              <controlPr defaultSize="0" autoFill="0" autoLine="0" autoPict="0">
                <anchor moveWithCells="1">
                  <from>
                    <xdr:col>4</xdr:col>
                    <xdr:colOff>38100</xdr:colOff>
                    <xdr:row>23</xdr:row>
                    <xdr:rowOff>22860</xdr:rowOff>
                  </from>
                  <to>
                    <xdr:col>4</xdr:col>
                    <xdr:colOff>594360</xdr:colOff>
                    <xdr:row>23</xdr:row>
                    <xdr:rowOff>320040</xdr:rowOff>
                  </to>
                </anchor>
              </controlPr>
            </control>
          </mc:Choice>
        </mc:AlternateContent>
        <mc:AlternateContent xmlns:mc="http://schemas.openxmlformats.org/markup-compatibility/2006">
          <mc:Choice Requires="x14">
            <control shapeId="49163" r:id="rId14" name="Check Box 11">
              <controlPr defaultSize="0" autoFill="0" autoLine="0" autoPict="0">
                <anchor moveWithCells="1">
                  <from>
                    <xdr:col>4</xdr:col>
                    <xdr:colOff>38100</xdr:colOff>
                    <xdr:row>24</xdr:row>
                    <xdr:rowOff>22860</xdr:rowOff>
                  </from>
                  <to>
                    <xdr:col>4</xdr:col>
                    <xdr:colOff>594360</xdr:colOff>
                    <xdr:row>25</xdr:row>
                    <xdr:rowOff>0</xdr:rowOff>
                  </to>
                </anchor>
              </controlPr>
            </control>
          </mc:Choice>
        </mc:AlternateContent>
        <mc:AlternateContent xmlns:mc="http://schemas.openxmlformats.org/markup-compatibility/2006">
          <mc:Choice Requires="x14">
            <control shapeId="49164" r:id="rId15" name="Check Box 12">
              <controlPr defaultSize="0" autoFill="0" autoLine="0" autoPict="0">
                <anchor moveWithCells="1">
                  <from>
                    <xdr:col>4</xdr:col>
                    <xdr:colOff>38100</xdr:colOff>
                    <xdr:row>25</xdr:row>
                    <xdr:rowOff>53340</xdr:rowOff>
                  </from>
                  <to>
                    <xdr:col>4</xdr:col>
                    <xdr:colOff>594360</xdr:colOff>
                    <xdr:row>25</xdr:row>
                    <xdr:rowOff>510540</xdr:rowOff>
                  </to>
                </anchor>
              </controlPr>
            </control>
          </mc:Choice>
        </mc:AlternateContent>
        <mc:AlternateContent xmlns:mc="http://schemas.openxmlformats.org/markup-compatibility/2006">
          <mc:Choice Requires="x14">
            <control shapeId="49165" r:id="rId16" name="Check Box 13">
              <controlPr defaultSize="0" autoFill="0" autoLine="0" autoPict="0">
                <anchor moveWithCells="1">
                  <from>
                    <xdr:col>4</xdr:col>
                    <xdr:colOff>38100</xdr:colOff>
                    <xdr:row>26</xdr:row>
                    <xdr:rowOff>53340</xdr:rowOff>
                  </from>
                  <to>
                    <xdr:col>4</xdr:col>
                    <xdr:colOff>594360</xdr:colOff>
                    <xdr:row>27</xdr:row>
                    <xdr:rowOff>0</xdr:rowOff>
                  </to>
                </anchor>
              </controlPr>
            </control>
          </mc:Choice>
        </mc:AlternateContent>
        <mc:AlternateContent xmlns:mc="http://schemas.openxmlformats.org/markup-compatibility/2006">
          <mc:Choice Requires="x14">
            <control shapeId="49166" r:id="rId17" name="Check Box 14">
              <controlPr defaultSize="0" autoFill="0" autoLine="0" autoPict="0">
                <anchor moveWithCells="1">
                  <from>
                    <xdr:col>4</xdr:col>
                    <xdr:colOff>38100</xdr:colOff>
                    <xdr:row>27</xdr:row>
                    <xdr:rowOff>53340</xdr:rowOff>
                  </from>
                  <to>
                    <xdr:col>4</xdr:col>
                    <xdr:colOff>594360</xdr:colOff>
                    <xdr:row>27</xdr:row>
                    <xdr:rowOff>320040</xdr:rowOff>
                  </to>
                </anchor>
              </controlPr>
            </control>
          </mc:Choice>
        </mc:AlternateContent>
        <mc:AlternateContent xmlns:mc="http://schemas.openxmlformats.org/markup-compatibility/2006">
          <mc:Choice Requires="x14">
            <control shapeId="49167" r:id="rId18" name="Check Box 15">
              <controlPr defaultSize="0" autoFill="0" autoLine="0" autoPict="0">
                <anchor moveWithCells="1">
                  <from>
                    <xdr:col>4</xdr:col>
                    <xdr:colOff>38100</xdr:colOff>
                    <xdr:row>28</xdr:row>
                    <xdr:rowOff>53340</xdr:rowOff>
                  </from>
                  <to>
                    <xdr:col>4</xdr:col>
                    <xdr:colOff>594360</xdr:colOff>
                    <xdr:row>28</xdr:row>
                    <xdr:rowOff>510540</xdr:rowOff>
                  </to>
                </anchor>
              </controlPr>
            </control>
          </mc:Choice>
        </mc:AlternateContent>
        <mc:AlternateContent xmlns:mc="http://schemas.openxmlformats.org/markup-compatibility/2006">
          <mc:Choice Requires="x14">
            <control shapeId="49168" r:id="rId19" name="Check Box 16">
              <controlPr defaultSize="0" autoFill="0" autoLine="0" autoPict="0">
                <anchor moveWithCells="1">
                  <from>
                    <xdr:col>4</xdr:col>
                    <xdr:colOff>38100</xdr:colOff>
                    <xdr:row>29</xdr:row>
                    <xdr:rowOff>38100</xdr:rowOff>
                  </from>
                  <to>
                    <xdr:col>4</xdr:col>
                    <xdr:colOff>594360</xdr:colOff>
                    <xdr:row>29</xdr:row>
                    <xdr:rowOff>320040</xdr:rowOff>
                  </to>
                </anchor>
              </controlPr>
            </control>
          </mc:Choice>
        </mc:AlternateContent>
        <mc:AlternateContent xmlns:mc="http://schemas.openxmlformats.org/markup-compatibility/2006">
          <mc:Choice Requires="x14">
            <control shapeId="49169" r:id="rId20" name="Check Box 17">
              <controlPr defaultSize="0" autoFill="0" autoLine="0" autoPict="0">
                <anchor moveWithCells="1">
                  <from>
                    <xdr:col>4</xdr:col>
                    <xdr:colOff>38100</xdr:colOff>
                    <xdr:row>30</xdr:row>
                    <xdr:rowOff>53340</xdr:rowOff>
                  </from>
                  <to>
                    <xdr:col>4</xdr:col>
                    <xdr:colOff>594360</xdr:colOff>
                    <xdr:row>30</xdr:row>
                    <xdr:rowOff>320040</xdr:rowOff>
                  </to>
                </anchor>
              </controlPr>
            </control>
          </mc:Choice>
        </mc:AlternateContent>
        <mc:AlternateContent xmlns:mc="http://schemas.openxmlformats.org/markup-compatibility/2006">
          <mc:Choice Requires="x14">
            <control shapeId="49170" r:id="rId21" name="Check Box 18">
              <controlPr defaultSize="0" autoFill="0" autoLine="0" autoPict="0">
                <anchor moveWithCells="1">
                  <from>
                    <xdr:col>4</xdr:col>
                    <xdr:colOff>38100</xdr:colOff>
                    <xdr:row>31</xdr:row>
                    <xdr:rowOff>53340</xdr:rowOff>
                  </from>
                  <to>
                    <xdr:col>4</xdr:col>
                    <xdr:colOff>594360</xdr:colOff>
                    <xdr:row>31</xdr:row>
                    <xdr:rowOff>381000</xdr:rowOff>
                  </to>
                </anchor>
              </controlPr>
            </control>
          </mc:Choice>
        </mc:AlternateContent>
        <mc:AlternateContent xmlns:mc="http://schemas.openxmlformats.org/markup-compatibility/2006">
          <mc:Choice Requires="x14">
            <control shapeId="49171" r:id="rId22" name="Check Box 19">
              <controlPr defaultSize="0" autoFill="0" autoLine="0" autoPict="0">
                <anchor moveWithCells="1">
                  <from>
                    <xdr:col>4</xdr:col>
                    <xdr:colOff>53340</xdr:colOff>
                    <xdr:row>38</xdr:row>
                    <xdr:rowOff>91440</xdr:rowOff>
                  </from>
                  <to>
                    <xdr:col>4</xdr:col>
                    <xdr:colOff>624840</xdr:colOff>
                    <xdr:row>38</xdr:row>
                    <xdr:rowOff>571500</xdr:rowOff>
                  </to>
                </anchor>
              </controlPr>
            </control>
          </mc:Choice>
        </mc:AlternateContent>
        <mc:AlternateContent xmlns:mc="http://schemas.openxmlformats.org/markup-compatibility/2006">
          <mc:Choice Requires="x14">
            <control shapeId="49172" r:id="rId23" name="Check Box 20">
              <controlPr defaultSize="0" autoFill="0" autoLine="0" autoPict="0">
                <anchor moveWithCells="1">
                  <from>
                    <xdr:col>4</xdr:col>
                    <xdr:colOff>53340</xdr:colOff>
                    <xdr:row>39</xdr:row>
                    <xdr:rowOff>60960</xdr:rowOff>
                  </from>
                  <to>
                    <xdr:col>4</xdr:col>
                    <xdr:colOff>624840</xdr:colOff>
                    <xdr:row>39</xdr:row>
                    <xdr:rowOff>320040</xdr:rowOff>
                  </to>
                </anchor>
              </controlPr>
            </control>
          </mc:Choice>
        </mc:AlternateContent>
        <mc:AlternateContent xmlns:mc="http://schemas.openxmlformats.org/markup-compatibility/2006">
          <mc:Choice Requires="x14">
            <control shapeId="49180" r:id="rId24" name="Check Box 28">
              <controlPr defaultSize="0" autoFill="0" autoLine="0" autoPict="0">
                <anchor moveWithCells="1">
                  <from>
                    <xdr:col>4</xdr:col>
                    <xdr:colOff>53340</xdr:colOff>
                    <xdr:row>47</xdr:row>
                    <xdr:rowOff>53340</xdr:rowOff>
                  </from>
                  <to>
                    <xdr:col>4</xdr:col>
                    <xdr:colOff>624840</xdr:colOff>
                    <xdr:row>48</xdr:row>
                    <xdr:rowOff>0</xdr:rowOff>
                  </to>
                </anchor>
              </controlPr>
            </control>
          </mc:Choice>
        </mc:AlternateContent>
        <mc:AlternateContent xmlns:mc="http://schemas.openxmlformats.org/markup-compatibility/2006">
          <mc:Choice Requires="x14">
            <control shapeId="49181" r:id="rId25" name="Check Box 29">
              <controlPr defaultSize="0" autoFill="0" autoLine="0" autoPict="0">
                <anchor moveWithCells="1">
                  <from>
                    <xdr:col>4</xdr:col>
                    <xdr:colOff>53340</xdr:colOff>
                    <xdr:row>48</xdr:row>
                    <xdr:rowOff>38100</xdr:rowOff>
                  </from>
                  <to>
                    <xdr:col>4</xdr:col>
                    <xdr:colOff>624840</xdr:colOff>
                    <xdr:row>48</xdr:row>
                    <xdr:rowOff>762000</xdr:rowOff>
                  </to>
                </anchor>
              </controlPr>
            </control>
          </mc:Choice>
        </mc:AlternateContent>
        <mc:AlternateContent xmlns:mc="http://schemas.openxmlformats.org/markup-compatibility/2006">
          <mc:Choice Requires="x14">
            <control shapeId="49182" r:id="rId26" name="Check Box 30">
              <controlPr defaultSize="0" autoFill="0" autoLine="0" autoPict="0">
                <anchor moveWithCells="1">
                  <from>
                    <xdr:col>4</xdr:col>
                    <xdr:colOff>53340</xdr:colOff>
                    <xdr:row>40</xdr:row>
                    <xdr:rowOff>53340</xdr:rowOff>
                  </from>
                  <to>
                    <xdr:col>4</xdr:col>
                    <xdr:colOff>624840</xdr:colOff>
                    <xdr:row>40</xdr:row>
                    <xdr:rowOff>320040</xdr:rowOff>
                  </to>
                </anchor>
              </controlPr>
            </control>
          </mc:Choice>
        </mc:AlternateContent>
        <mc:AlternateContent xmlns:mc="http://schemas.openxmlformats.org/markup-compatibility/2006">
          <mc:Choice Requires="x14">
            <control shapeId="49183" r:id="rId27" name="Check Box 31">
              <controlPr defaultSize="0" autoFill="0" autoLine="0" autoPict="0">
                <anchor moveWithCells="1">
                  <from>
                    <xdr:col>4</xdr:col>
                    <xdr:colOff>53340</xdr:colOff>
                    <xdr:row>41</xdr:row>
                    <xdr:rowOff>22860</xdr:rowOff>
                  </from>
                  <to>
                    <xdr:col>4</xdr:col>
                    <xdr:colOff>624840</xdr:colOff>
                    <xdr:row>41</xdr:row>
                    <xdr:rowOff>320040</xdr:rowOff>
                  </to>
                </anchor>
              </controlPr>
            </control>
          </mc:Choice>
        </mc:AlternateContent>
        <mc:AlternateContent xmlns:mc="http://schemas.openxmlformats.org/markup-compatibility/2006">
          <mc:Choice Requires="x14">
            <control shapeId="49184" r:id="rId28" name="Check Box 32">
              <controlPr defaultSize="0" autoFill="0" autoLine="0" autoPict="0">
                <anchor moveWithCells="1">
                  <from>
                    <xdr:col>4</xdr:col>
                    <xdr:colOff>53340</xdr:colOff>
                    <xdr:row>42</xdr:row>
                    <xdr:rowOff>38100</xdr:rowOff>
                  </from>
                  <to>
                    <xdr:col>4</xdr:col>
                    <xdr:colOff>624840</xdr:colOff>
                    <xdr:row>42</xdr:row>
                    <xdr:rowOff>320040</xdr:rowOff>
                  </to>
                </anchor>
              </controlPr>
            </control>
          </mc:Choice>
        </mc:AlternateContent>
        <mc:AlternateContent xmlns:mc="http://schemas.openxmlformats.org/markup-compatibility/2006">
          <mc:Choice Requires="x14">
            <control shapeId="49185" r:id="rId29" name="Check Box 33">
              <controlPr defaultSize="0" autoFill="0" autoLine="0" autoPict="0">
                <anchor moveWithCells="1">
                  <from>
                    <xdr:col>4</xdr:col>
                    <xdr:colOff>53340</xdr:colOff>
                    <xdr:row>43</xdr:row>
                    <xdr:rowOff>53340</xdr:rowOff>
                  </from>
                  <to>
                    <xdr:col>4</xdr:col>
                    <xdr:colOff>624840</xdr:colOff>
                    <xdr:row>43</xdr:row>
                    <xdr:rowOff>320040</xdr:rowOff>
                  </to>
                </anchor>
              </controlPr>
            </control>
          </mc:Choice>
        </mc:AlternateContent>
        <mc:AlternateContent xmlns:mc="http://schemas.openxmlformats.org/markup-compatibility/2006">
          <mc:Choice Requires="x14">
            <control shapeId="49186" r:id="rId30" name="Check Box 34">
              <controlPr defaultSize="0" autoFill="0" autoLine="0" autoPict="0">
                <anchor moveWithCells="1">
                  <from>
                    <xdr:col>4</xdr:col>
                    <xdr:colOff>53340</xdr:colOff>
                    <xdr:row>44</xdr:row>
                    <xdr:rowOff>60960</xdr:rowOff>
                  </from>
                  <to>
                    <xdr:col>4</xdr:col>
                    <xdr:colOff>624840</xdr:colOff>
                    <xdr:row>44</xdr:row>
                    <xdr:rowOff>381000</xdr:rowOff>
                  </to>
                </anchor>
              </controlPr>
            </control>
          </mc:Choice>
        </mc:AlternateContent>
        <mc:AlternateContent xmlns:mc="http://schemas.openxmlformats.org/markup-compatibility/2006">
          <mc:Choice Requires="x14">
            <control shapeId="49187" r:id="rId31" name="Check Box 35">
              <controlPr defaultSize="0" autoFill="0" autoLine="0" autoPict="0">
                <anchor moveWithCells="1">
                  <from>
                    <xdr:col>4</xdr:col>
                    <xdr:colOff>53340</xdr:colOff>
                    <xdr:row>45</xdr:row>
                    <xdr:rowOff>53340</xdr:rowOff>
                  </from>
                  <to>
                    <xdr:col>4</xdr:col>
                    <xdr:colOff>624840</xdr:colOff>
                    <xdr:row>45</xdr:row>
                    <xdr:rowOff>320040</xdr:rowOff>
                  </to>
                </anchor>
              </controlPr>
            </control>
          </mc:Choice>
        </mc:AlternateContent>
        <mc:AlternateContent xmlns:mc="http://schemas.openxmlformats.org/markup-compatibility/2006">
          <mc:Choice Requires="x14">
            <control shapeId="49188" r:id="rId32" name="Check Box 36">
              <controlPr defaultSize="0" autoFill="0" autoLine="0" autoPict="0">
                <anchor moveWithCells="1">
                  <from>
                    <xdr:col>4</xdr:col>
                    <xdr:colOff>53340</xdr:colOff>
                    <xdr:row>46</xdr:row>
                    <xdr:rowOff>60960</xdr:rowOff>
                  </from>
                  <to>
                    <xdr:col>4</xdr:col>
                    <xdr:colOff>624840</xdr:colOff>
                    <xdr:row>46</xdr:row>
                    <xdr:rowOff>518160</xdr:rowOff>
                  </to>
                </anchor>
              </controlPr>
            </control>
          </mc:Choice>
        </mc:AlternateContent>
        <mc:AlternateContent xmlns:mc="http://schemas.openxmlformats.org/markup-compatibility/2006">
          <mc:Choice Requires="x14">
            <control shapeId="49189" r:id="rId33" name="Check Box 37">
              <controlPr defaultSize="0" autoFill="0" autoLine="0" autoPict="0">
                <anchor moveWithCells="1">
                  <from>
                    <xdr:col>4</xdr:col>
                    <xdr:colOff>38100</xdr:colOff>
                    <xdr:row>55</xdr:row>
                    <xdr:rowOff>22860</xdr:rowOff>
                  </from>
                  <to>
                    <xdr:col>4</xdr:col>
                    <xdr:colOff>624840</xdr:colOff>
                    <xdr:row>55</xdr:row>
                    <xdr:rowOff>320040</xdr:rowOff>
                  </to>
                </anchor>
              </controlPr>
            </control>
          </mc:Choice>
        </mc:AlternateContent>
        <mc:AlternateContent xmlns:mc="http://schemas.openxmlformats.org/markup-compatibility/2006">
          <mc:Choice Requires="x14">
            <control shapeId="49190" r:id="rId34" name="Check Box 38">
              <controlPr defaultSize="0" autoFill="0" autoLine="0" autoPict="0">
                <anchor moveWithCells="1">
                  <from>
                    <xdr:col>4</xdr:col>
                    <xdr:colOff>38100</xdr:colOff>
                    <xdr:row>56</xdr:row>
                    <xdr:rowOff>22860</xdr:rowOff>
                  </from>
                  <to>
                    <xdr:col>4</xdr:col>
                    <xdr:colOff>624840</xdr:colOff>
                    <xdr:row>56</xdr:row>
                    <xdr:rowOff>320040</xdr:rowOff>
                  </to>
                </anchor>
              </controlPr>
            </control>
          </mc:Choice>
        </mc:AlternateContent>
        <mc:AlternateContent xmlns:mc="http://schemas.openxmlformats.org/markup-compatibility/2006">
          <mc:Choice Requires="x14">
            <control shapeId="49191" r:id="rId35" name="Check Box 39">
              <controlPr defaultSize="0" autoFill="0" autoLine="0" autoPict="0">
                <anchor moveWithCells="1">
                  <from>
                    <xdr:col>4</xdr:col>
                    <xdr:colOff>38100</xdr:colOff>
                    <xdr:row>57</xdr:row>
                    <xdr:rowOff>22860</xdr:rowOff>
                  </from>
                  <to>
                    <xdr:col>4</xdr:col>
                    <xdr:colOff>624840</xdr:colOff>
                    <xdr:row>58</xdr:row>
                    <xdr:rowOff>0</xdr:rowOff>
                  </to>
                </anchor>
              </controlPr>
            </control>
          </mc:Choice>
        </mc:AlternateContent>
        <mc:AlternateContent xmlns:mc="http://schemas.openxmlformats.org/markup-compatibility/2006">
          <mc:Choice Requires="x14">
            <control shapeId="49192" r:id="rId36" name="Check Box 40">
              <controlPr defaultSize="0" autoFill="0" autoLine="0" autoPict="0">
                <anchor moveWithCells="1">
                  <from>
                    <xdr:col>4</xdr:col>
                    <xdr:colOff>38100</xdr:colOff>
                    <xdr:row>58</xdr:row>
                    <xdr:rowOff>22860</xdr:rowOff>
                  </from>
                  <to>
                    <xdr:col>4</xdr:col>
                    <xdr:colOff>624840</xdr:colOff>
                    <xdr:row>58</xdr:row>
                    <xdr:rowOff>495300</xdr:rowOff>
                  </to>
                </anchor>
              </controlPr>
            </control>
          </mc:Choice>
        </mc:AlternateContent>
        <mc:AlternateContent xmlns:mc="http://schemas.openxmlformats.org/markup-compatibility/2006">
          <mc:Choice Requires="x14">
            <control shapeId="49193" r:id="rId37" name="Check Box 41">
              <controlPr defaultSize="0" autoFill="0" autoLine="0" autoPict="0">
                <anchor moveWithCells="1">
                  <from>
                    <xdr:col>4</xdr:col>
                    <xdr:colOff>38100</xdr:colOff>
                    <xdr:row>59</xdr:row>
                    <xdr:rowOff>22860</xdr:rowOff>
                  </from>
                  <to>
                    <xdr:col>4</xdr:col>
                    <xdr:colOff>624840</xdr:colOff>
                    <xdr:row>59</xdr:row>
                    <xdr:rowOff>320040</xdr:rowOff>
                  </to>
                </anchor>
              </controlPr>
            </control>
          </mc:Choice>
        </mc:AlternateContent>
        <mc:AlternateContent xmlns:mc="http://schemas.openxmlformats.org/markup-compatibility/2006">
          <mc:Choice Requires="x14">
            <control shapeId="49194" r:id="rId38" name="Check Box 42">
              <controlPr defaultSize="0" autoFill="0" autoLine="0" autoPict="0">
                <anchor moveWithCells="1">
                  <from>
                    <xdr:col>4</xdr:col>
                    <xdr:colOff>38100</xdr:colOff>
                    <xdr:row>60</xdr:row>
                    <xdr:rowOff>22860</xdr:rowOff>
                  </from>
                  <to>
                    <xdr:col>4</xdr:col>
                    <xdr:colOff>624840</xdr:colOff>
                    <xdr:row>60</xdr:row>
                    <xdr:rowOff>381000</xdr:rowOff>
                  </to>
                </anchor>
              </controlPr>
            </control>
          </mc:Choice>
        </mc:AlternateContent>
      </controls>
    </mc:Choice>
  </mc:AlternateConten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97057-FDBD-4DDD-A591-D47A8A1FD5BC}">
  <sheetPr codeName="Sheet19">
    <tabColor rgb="FF92D050"/>
  </sheetPr>
  <dimension ref="A1:F21"/>
  <sheetViews>
    <sheetView showGridLines="0" zoomScaleNormal="100" workbookViewId="0">
      <pane ySplit="1" topLeftCell="A2" activePane="bottomLeft" state="frozen"/>
      <selection activeCell="C32" sqref="C32"/>
      <selection pane="bottomLeft" activeCell="B3" sqref="B3:D4"/>
    </sheetView>
  </sheetViews>
  <sheetFormatPr defaultColWidth="8.88671875" defaultRowHeight="13.8" x14ac:dyDescent="0.25"/>
  <cols>
    <col min="1" max="1" width="8.88671875" style="7"/>
    <col min="2" max="2" width="7.44140625" style="7" customWidth="1"/>
    <col min="3" max="3" width="12.88671875" style="7" customWidth="1"/>
    <col min="4" max="4" width="74" style="7" customWidth="1"/>
    <col min="5" max="5" width="9.44140625" style="7" customWidth="1"/>
    <col min="6" max="16384" width="8.88671875" style="7"/>
  </cols>
  <sheetData>
    <row r="1" spans="1:6" ht="35.1" customHeight="1" x14ac:dyDescent="0.25">
      <c r="A1" s="119"/>
      <c r="B1" s="119"/>
      <c r="C1" s="119"/>
      <c r="D1" s="119"/>
      <c r="E1" s="119"/>
      <c r="F1" s="119"/>
    </row>
    <row r="2" spans="1:6" ht="17.399999999999999" customHeight="1" x14ac:dyDescent="0.25"/>
    <row r="3" spans="1:6" ht="17.399999999999999" customHeight="1" thickBot="1" x14ac:dyDescent="0.3">
      <c r="B3" s="167" t="s">
        <v>23</v>
      </c>
      <c r="C3" s="167"/>
      <c r="D3" s="167"/>
    </row>
    <row r="4" spans="1:6" ht="17.399999999999999" customHeight="1" thickBot="1" x14ac:dyDescent="0.3">
      <c r="B4" s="167"/>
      <c r="C4" s="167"/>
      <c r="D4" s="167"/>
    </row>
    <row r="6" spans="1:6" ht="43.35" customHeight="1" x14ac:dyDescent="0.25">
      <c r="B6" s="14" t="s">
        <v>225</v>
      </c>
      <c r="C6" s="13">
        <f>VLOOKUP(B6,Sc.InputSelect!$B$3:$C$33,2,FALSE)</f>
        <v>0</v>
      </c>
      <c r="D6" s="2" t="str">
        <f>_xlfn.IFNA(VLOOKUP(CONCATENATE(B6,".",C6),List.SurveyLevels!$B$4:$D$153,3,FALSE),"")</f>
        <v/>
      </c>
    </row>
    <row r="8" spans="1:6" ht="31.35" customHeight="1" x14ac:dyDescent="0.25">
      <c r="B8" s="15" t="s">
        <v>428</v>
      </c>
      <c r="C8" s="15" t="s">
        <v>1063</v>
      </c>
      <c r="D8" s="15" t="s">
        <v>1064</v>
      </c>
    </row>
    <row r="9" spans="1:6" ht="27.6" x14ac:dyDescent="0.25">
      <c r="B9" s="13">
        <v>1</v>
      </c>
      <c r="C9" s="13" t="s">
        <v>896</v>
      </c>
      <c r="D9" s="2" t="s">
        <v>897</v>
      </c>
      <c r="E9" s="9"/>
    </row>
    <row r="10" spans="1:6" ht="26.4" customHeight="1" x14ac:dyDescent="0.25">
      <c r="B10" s="13">
        <v>1</v>
      </c>
      <c r="C10" s="13" t="s">
        <v>898</v>
      </c>
      <c r="D10" s="2" t="s">
        <v>899</v>
      </c>
      <c r="E10" s="9"/>
    </row>
    <row r="11" spans="1:6" ht="27.6" x14ac:dyDescent="0.25">
      <c r="B11" s="13">
        <v>2</v>
      </c>
      <c r="C11" s="13" t="s">
        <v>900</v>
      </c>
      <c r="D11" s="2" t="s">
        <v>901</v>
      </c>
      <c r="E11" s="9"/>
    </row>
    <row r="12" spans="1:6" ht="27.6" x14ac:dyDescent="0.25">
      <c r="B12" s="13">
        <v>2</v>
      </c>
      <c r="C12" s="13" t="s">
        <v>902</v>
      </c>
      <c r="D12" s="2" t="s">
        <v>903</v>
      </c>
      <c r="E12" s="9"/>
    </row>
    <row r="13" spans="1:6" ht="41.4" x14ac:dyDescent="0.25">
      <c r="B13" s="13">
        <v>2</v>
      </c>
      <c r="C13" s="13" t="s">
        <v>904</v>
      </c>
      <c r="D13" s="2" t="s">
        <v>905</v>
      </c>
      <c r="E13" s="9"/>
    </row>
    <row r="14" spans="1:6" ht="27.6" x14ac:dyDescent="0.25">
      <c r="B14" s="13">
        <v>3</v>
      </c>
      <c r="C14" s="13" t="s">
        <v>906</v>
      </c>
      <c r="D14" s="2" t="s">
        <v>907</v>
      </c>
      <c r="E14" s="9"/>
    </row>
    <row r="15" spans="1:6" ht="27.6" x14ac:dyDescent="0.25">
      <c r="B15" s="13">
        <v>3</v>
      </c>
      <c r="C15" s="13" t="s">
        <v>908</v>
      </c>
      <c r="D15" s="2" t="s">
        <v>909</v>
      </c>
      <c r="E15" s="9"/>
    </row>
    <row r="16" spans="1:6" ht="27.6" x14ac:dyDescent="0.25">
      <c r="B16" s="13">
        <v>4</v>
      </c>
      <c r="C16" s="13" t="s">
        <v>910</v>
      </c>
      <c r="D16" s="2" t="s">
        <v>1109</v>
      </c>
      <c r="E16" s="9"/>
    </row>
    <row r="17" spans="2:5" ht="28.35" customHeight="1" x14ac:dyDescent="0.25">
      <c r="B17" s="13">
        <v>5</v>
      </c>
      <c r="C17" s="13" t="s">
        <v>912</v>
      </c>
      <c r="D17" s="2"/>
      <c r="E17" s="9"/>
    </row>
    <row r="19" spans="2:5" ht="14.4" thickBot="1" x14ac:dyDescent="0.3">
      <c r="B19" s="11"/>
      <c r="C19" s="11"/>
      <c r="D19" s="11"/>
    </row>
    <row r="21" spans="2:5" ht="23.4" customHeight="1" x14ac:dyDescent="0.25">
      <c r="D21" s="56" t="s">
        <v>82</v>
      </c>
    </row>
  </sheetData>
  <sheetProtection sheet="1" objects="1" scenarios="1"/>
  <mergeCells count="2">
    <mergeCell ref="A1:F1"/>
    <mergeCell ref="B3:D4"/>
  </mergeCells>
  <conditionalFormatting sqref="D2 D5:D18 D20 D22:D1048576">
    <cfRule type="expression" dxfId="161" priority="103">
      <formula>#REF!="TRUE"</formula>
    </cfRule>
  </conditionalFormatting>
  <conditionalFormatting sqref="A1 G1:XFD1 A3:B3 A4 E3:XFD4 A2:XFD2 A5:XFD20 A22:XFD1048576 A21:C21 E21:XFD21">
    <cfRule type="cellIs" dxfId="160" priority="98" operator="equal">
      <formula>5</formula>
    </cfRule>
    <cfRule type="cellIs" dxfId="159" priority="99" operator="equal">
      <formula>4</formula>
    </cfRule>
    <cfRule type="cellIs" dxfId="158" priority="100" operator="equal">
      <formula>3</formula>
    </cfRule>
    <cfRule type="cellIs" dxfId="157" priority="101" operator="equal">
      <formula>2</formula>
    </cfRule>
    <cfRule type="cellIs" dxfId="156" priority="102" operator="equal">
      <formula>1</formula>
    </cfRule>
  </conditionalFormatting>
  <conditionalFormatting sqref="D19">
    <cfRule type="expression" dxfId="155" priority="18">
      <formula>#REF!="TRUE"</formula>
    </cfRule>
  </conditionalFormatting>
  <conditionalFormatting sqref="D21">
    <cfRule type="expression" dxfId="154" priority="6">
      <formula>#REF!="TRUE"</formula>
    </cfRule>
  </conditionalFormatting>
  <conditionalFormatting sqref="D21">
    <cfRule type="cellIs" dxfId="153" priority="1" operator="equal">
      <formula>5</formula>
    </cfRule>
    <cfRule type="cellIs" dxfId="152" priority="2" operator="equal">
      <formula>4</formula>
    </cfRule>
    <cfRule type="cellIs" dxfId="151" priority="3" operator="equal">
      <formula>3</formula>
    </cfRule>
    <cfRule type="cellIs" dxfId="150" priority="4" operator="equal">
      <formula>2</formula>
    </cfRule>
    <cfRule type="cellIs" dxfId="149" priority="5" operator="equal">
      <formula>1</formula>
    </cfRule>
  </conditionalFormatting>
  <hyperlinks>
    <hyperlink ref="D21" location="R.H!B3" display="Continue to the next topic →" xr:uid="{63993D20-43BE-423F-8EE4-F944BFAE2C83}"/>
  </hyperlink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4</xdr:col>
                    <xdr:colOff>38100</xdr:colOff>
                    <xdr:row>8</xdr:row>
                    <xdr:rowOff>60960</xdr:rowOff>
                  </from>
                  <to>
                    <xdr:col>4</xdr:col>
                    <xdr:colOff>594360</xdr:colOff>
                    <xdr:row>8</xdr:row>
                    <xdr:rowOff>304800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4</xdr:col>
                    <xdr:colOff>38100</xdr:colOff>
                    <xdr:row>9</xdr:row>
                    <xdr:rowOff>53340</xdr:rowOff>
                  </from>
                  <to>
                    <xdr:col>4</xdr:col>
                    <xdr:colOff>594360</xdr:colOff>
                    <xdr:row>9</xdr:row>
                    <xdr:rowOff>304800</xdr:rowOff>
                  </to>
                </anchor>
              </controlPr>
            </control>
          </mc:Choice>
        </mc:AlternateContent>
        <mc:AlternateContent xmlns:mc="http://schemas.openxmlformats.org/markup-compatibility/2006">
          <mc:Choice Requires="x14">
            <control shapeId="50179" r:id="rId6" name="Check Box 3">
              <controlPr defaultSize="0" autoFill="0" autoLine="0" autoPict="0">
                <anchor moveWithCells="1">
                  <from>
                    <xdr:col>4</xdr:col>
                    <xdr:colOff>38100</xdr:colOff>
                    <xdr:row>10</xdr:row>
                    <xdr:rowOff>22860</xdr:rowOff>
                  </from>
                  <to>
                    <xdr:col>4</xdr:col>
                    <xdr:colOff>594360</xdr:colOff>
                    <xdr:row>10</xdr:row>
                    <xdr:rowOff>342900</xdr:rowOff>
                  </to>
                </anchor>
              </controlPr>
            </control>
          </mc:Choice>
        </mc:AlternateContent>
        <mc:AlternateContent xmlns:mc="http://schemas.openxmlformats.org/markup-compatibility/2006">
          <mc:Choice Requires="x14">
            <control shapeId="50180" r:id="rId7" name="Check Box 4">
              <controlPr defaultSize="0" autoFill="0" autoLine="0" autoPict="0">
                <anchor moveWithCells="1">
                  <from>
                    <xdr:col>4</xdr:col>
                    <xdr:colOff>38100</xdr:colOff>
                    <xdr:row>11</xdr:row>
                    <xdr:rowOff>22860</xdr:rowOff>
                  </from>
                  <to>
                    <xdr:col>4</xdr:col>
                    <xdr:colOff>594360</xdr:colOff>
                    <xdr:row>11</xdr:row>
                    <xdr:rowOff>342900</xdr:rowOff>
                  </to>
                </anchor>
              </controlPr>
            </control>
          </mc:Choice>
        </mc:AlternateContent>
        <mc:AlternateContent xmlns:mc="http://schemas.openxmlformats.org/markup-compatibility/2006">
          <mc:Choice Requires="x14">
            <control shapeId="50181" r:id="rId8" name="Check Box 5">
              <controlPr defaultSize="0" autoFill="0" autoLine="0" autoPict="0">
                <anchor moveWithCells="1">
                  <from>
                    <xdr:col>4</xdr:col>
                    <xdr:colOff>38100</xdr:colOff>
                    <xdr:row>12</xdr:row>
                    <xdr:rowOff>60960</xdr:rowOff>
                  </from>
                  <to>
                    <xdr:col>4</xdr:col>
                    <xdr:colOff>594360</xdr:colOff>
                    <xdr:row>12</xdr:row>
                    <xdr:rowOff>480060</xdr:rowOff>
                  </to>
                </anchor>
              </controlPr>
            </control>
          </mc:Choice>
        </mc:AlternateContent>
        <mc:AlternateContent xmlns:mc="http://schemas.openxmlformats.org/markup-compatibility/2006">
          <mc:Choice Requires="x14">
            <control shapeId="50182" r:id="rId9" name="Check Box 6">
              <controlPr defaultSize="0" autoFill="0" autoLine="0" autoPict="0">
                <anchor moveWithCells="1">
                  <from>
                    <xdr:col>4</xdr:col>
                    <xdr:colOff>38100</xdr:colOff>
                    <xdr:row>13</xdr:row>
                    <xdr:rowOff>22860</xdr:rowOff>
                  </from>
                  <to>
                    <xdr:col>4</xdr:col>
                    <xdr:colOff>594360</xdr:colOff>
                    <xdr:row>13</xdr:row>
                    <xdr:rowOff>342900</xdr:rowOff>
                  </to>
                </anchor>
              </controlPr>
            </control>
          </mc:Choice>
        </mc:AlternateContent>
        <mc:AlternateContent xmlns:mc="http://schemas.openxmlformats.org/markup-compatibility/2006">
          <mc:Choice Requires="x14">
            <control shapeId="50183" r:id="rId10" name="Check Box 7">
              <controlPr defaultSize="0" autoFill="0" autoLine="0" autoPict="0">
                <anchor moveWithCells="1">
                  <from>
                    <xdr:col>4</xdr:col>
                    <xdr:colOff>38100</xdr:colOff>
                    <xdr:row>14</xdr:row>
                    <xdr:rowOff>22860</xdr:rowOff>
                  </from>
                  <to>
                    <xdr:col>4</xdr:col>
                    <xdr:colOff>594360</xdr:colOff>
                    <xdr:row>14</xdr:row>
                    <xdr:rowOff>342900</xdr:rowOff>
                  </to>
                </anchor>
              </controlPr>
            </control>
          </mc:Choice>
        </mc:AlternateContent>
        <mc:AlternateContent xmlns:mc="http://schemas.openxmlformats.org/markup-compatibility/2006">
          <mc:Choice Requires="x14">
            <control shapeId="50184" r:id="rId11" name="Check Box 8">
              <controlPr defaultSize="0" autoFill="0" autoLine="0" autoPict="0">
                <anchor moveWithCells="1">
                  <from>
                    <xdr:col>4</xdr:col>
                    <xdr:colOff>38100</xdr:colOff>
                    <xdr:row>15</xdr:row>
                    <xdr:rowOff>53340</xdr:rowOff>
                  </from>
                  <to>
                    <xdr:col>4</xdr:col>
                    <xdr:colOff>594360</xdr:colOff>
                    <xdr:row>15</xdr:row>
                    <xdr:rowOff>327660</xdr:rowOff>
                  </to>
                </anchor>
              </controlPr>
            </control>
          </mc:Choice>
        </mc:AlternateContent>
        <mc:AlternateContent xmlns:mc="http://schemas.openxmlformats.org/markup-compatibility/2006">
          <mc:Choice Requires="x14">
            <control shapeId="50185" r:id="rId12" name="Check Box 9">
              <controlPr defaultSize="0" autoFill="0" autoLine="0" autoPict="0">
                <anchor moveWithCells="1">
                  <from>
                    <xdr:col>4</xdr:col>
                    <xdr:colOff>38100</xdr:colOff>
                    <xdr:row>16</xdr:row>
                    <xdr:rowOff>60960</xdr:rowOff>
                  </from>
                  <to>
                    <xdr:col>4</xdr:col>
                    <xdr:colOff>594360</xdr:colOff>
                    <xdr:row>16</xdr:row>
                    <xdr:rowOff>304800</xdr:rowOff>
                  </to>
                </anchor>
              </controlPr>
            </control>
          </mc:Choice>
        </mc:AlternateContent>
      </controls>
    </mc:Choice>
  </mc:AlternateConten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C75584-607D-4089-8447-8A93A7BE318B}">
  <sheetPr codeName="Sheet20">
    <tabColor rgb="FF92D050"/>
  </sheetPr>
  <dimension ref="A1:F76"/>
  <sheetViews>
    <sheetView showGridLines="0" zoomScaleNormal="100" workbookViewId="0">
      <pane ySplit="1" topLeftCell="A2" activePane="bottomLeft" state="frozen"/>
      <selection activeCell="C32" sqref="C32"/>
      <selection pane="bottomLeft" activeCell="B3" sqref="B3:D4"/>
    </sheetView>
  </sheetViews>
  <sheetFormatPr defaultColWidth="8.88671875" defaultRowHeight="13.8" x14ac:dyDescent="0.25"/>
  <cols>
    <col min="1" max="1" width="8.88671875" style="7"/>
    <col min="2" max="2" width="7.44140625" style="7" customWidth="1"/>
    <col min="3" max="3" width="12.88671875" style="7" customWidth="1"/>
    <col min="4" max="4" width="74" style="7" customWidth="1"/>
    <col min="5" max="5" width="9.44140625" style="7" customWidth="1"/>
    <col min="6" max="16384" width="8.88671875" style="7"/>
  </cols>
  <sheetData>
    <row r="1" spans="1:6" ht="35.1" customHeight="1" x14ac:dyDescent="0.25">
      <c r="A1" s="119"/>
      <c r="B1" s="119"/>
      <c r="C1" s="119"/>
      <c r="D1" s="119"/>
      <c r="E1" s="119"/>
      <c r="F1" s="119"/>
    </row>
    <row r="2" spans="1:6" ht="17.399999999999999" customHeight="1" x14ac:dyDescent="0.25"/>
    <row r="3" spans="1:6" ht="17.399999999999999" customHeight="1" thickBot="1" x14ac:dyDescent="0.3">
      <c r="B3" s="167" t="s">
        <v>48</v>
      </c>
      <c r="C3" s="167"/>
      <c r="D3" s="167"/>
    </row>
    <row r="4" spans="1:6" ht="17.399999999999999" customHeight="1" thickBot="1" x14ac:dyDescent="0.3">
      <c r="B4" s="167"/>
      <c r="C4" s="167"/>
      <c r="D4" s="167"/>
    </row>
    <row r="6" spans="1:6" ht="43.35" customHeight="1" x14ac:dyDescent="0.25">
      <c r="B6" s="14" t="s">
        <v>232</v>
      </c>
      <c r="C6" s="13">
        <f>VLOOKUP(B6,Sc.InputSelect!$B$3:$C$33,2,FALSE)</f>
        <v>0</v>
      </c>
      <c r="D6" s="2" t="str">
        <f>_xlfn.IFNA(VLOOKUP(CONCATENATE(B6,".",C6),List.SurveyLevels!$B$4:$D$153,3,FALSE),"")</f>
        <v/>
      </c>
    </row>
    <row r="8" spans="1:6" ht="31.35" customHeight="1" x14ac:dyDescent="0.25">
      <c r="B8" s="15" t="s">
        <v>428</v>
      </c>
      <c r="C8" s="15" t="s">
        <v>1063</v>
      </c>
      <c r="D8" s="15" t="s">
        <v>1064</v>
      </c>
    </row>
    <row r="9" spans="1:6" ht="27.6" x14ac:dyDescent="0.25">
      <c r="B9" s="13">
        <v>1</v>
      </c>
      <c r="C9" s="13" t="s">
        <v>913</v>
      </c>
      <c r="D9" s="2" t="s">
        <v>1110</v>
      </c>
      <c r="E9" s="9"/>
    </row>
    <row r="10" spans="1:6" ht="27.6" x14ac:dyDescent="0.25">
      <c r="B10" s="13">
        <v>1</v>
      </c>
      <c r="C10" s="13" t="s">
        <v>915</v>
      </c>
      <c r="D10" s="2" t="s">
        <v>916</v>
      </c>
      <c r="E10" s="9"/>
    </row>
    <row r="11" spans="1:6" ht="27.6" x14ac:dyDescent="0.25">
      <c r="B11" s="13">
        <v>2</v>
      </c>
      <c r="C11" s="13" t="s">
        <v>917</v>
      </c>
      <c r="D11" s="2" t="s">
        <v>918</v>
      </c>
      <c r="E11" s="9"/>
    </row>
    <row r="12" spans="1:6" ht="27.6" x14ac:dyDescent="0.25">
      <c r="B12" s="13">
        <v>2</v>
      </c>
      <c r="C12" s="13" t="s">
        <v>919</v>
      </c>
      <c r="D12" s="2" t="s">
        <v>920</v>
      </c>
      <c r="E12" s="9"/>
    </row>
    <row r="13" spans="1:6" ht="27.6" x14ac:dyDescent="0.25">
      <c r="B13" s="13">
        <v>2</v>
      </c>
      <c r="C13" s="13" t="s">
        <v>921</v>
      </c>
      <c r="D13" s="2" t="s">
        <v>922</v>
      </c>
      <c r="E13" s="9"/>
    </row>
    <row r="14" spans="1:6" ht="25.65" customHeight="1" x14ac:dyDescent="0.25">
      <c r="B14" s="13">
        <v>2</v>
      </c>
      <c r="C14" s="13" t="s">
        <v>923</v>
      </c>
      <c r="D14" s="2" t="s">
        <v>924</v>
      </c>
      <c r="E14" s="9"/>
    </row>
    <row r="15" spans="1:6" ht="27.6" x14ac:dyDescent="0.25">
      <c r="B15" s="13">
        <v>3</v>
      </c>
      <c r="C15" s="13" t="s">
        <v>925</v>
      </c>
      <c r="D15" s="2" t="s">
        <v>926</v>
      </c>
      <c r="E15" s="9"/>
    </row>
    <row r="16" spans="1:6" ht="41.4" x14ac:dyDescent="0.25">
      <c r="B16" s="13">
        <v>3</v>
      </c>
      <c r="C16" s="13" t="s">
        <v>927</v>
      </c>
      <c r="D16" s="2" t="s">
        <v>1111</v>
      </c>
      <c r="E16" s="9"/>
    </row>
    <row r="17" spans="2:5" ht="27.6" x14ac:dyDescent="0.25">
      <c r="B17" s="13">
        <v>3</v>
      </c>
      <c r="C17" s="13" t="s">
        <v>929</v>
      </c>
      <c r="D17" s="2" t="s">
        <v>930</v>
      </c>
      <c r="E17" s="9"/>
    </row>
    <row r="18" spans="2:5" ht="27.6" x14ac:dyDescent="0.25">
      <c r="B18" s="13">
        <v>4</v>
      </c>
      <c r="C18" s="13" t="s">
        <v>931</v>
      </c>
      <c r="D18" s="2" t="s">
        <v>932</v>
      </c>
      <c r="E18" s="9"/>
    </row>
    <row r="19" spans="2:5" ht="27.6" x14ac:dyDescent="0.25">
      <c r="B19" s="13">
        <v>4</v>
      </c>
      <c r="C19" s="13" t="s">
        <v>933</v>
      </c>
      <c r="D19" s="2" t="s">
        <v>934</v>
      </c>
      <c r="E19" s="9"/>
    </row>
    <row r="20" spans="2:5" ht="27.6" customHeight="1" x14ac:dyDescent="0.25">
      <c r="B20" s="13">
        <v>5</v>
      </c>
      <c r="C20" s="13" t="s">
        <v>935</v>
      </c>
      <c r="D20" s="2"/>
      <c r="E20" s="9"/>
    </row>
    <row r="22" spans="2:5" ht="14.4" thickBot="1" x14ac:dyDescent="0.3">
      <c r="B22" s="11"/>
      <c r="C22" s="11"/>
      <c r="D22" s="11"/>
    </row>
    <row r="24" spans="2:5" ht="43.35" customHeight="1" x14ac:dyDescent="0.25">
      <c r="B24" s="14" t="s">
        <v>238</v>
      </c>
      <c r="C24" s="13">
        <f>VLOOKUP(B24,Sc.InputSelect!$B$3:$C$33,2,FALSE)</f>
        <v>0</v>
      </c>
      <c r="D24" s="2" t="str">
        <f>_xlfn.IFNA(VLOOKUP(CONCATENATE(B24,".",C24),List.SurveyLevels!$B$4:$D$153,3,FALSE),"")</f>
        <v/>
      </c>
    </row>
    <row r="26" spans="2:5" ht="27.6" x14ac:dyDescent="0.25">
      <c r="B26" s="15" t="s">
        <v>428</v>
      </c>
      <c r="C26" s="15" t="s">
        <v>1063</v>
      </c>
      <c r="D26" s="15" t="s">
        <v>1064</v>
      </c>
    </row>
    <row r="27" spans="2:5" ht="41.4" x14ac:dyDescent="0.25">
      <c r="B27" s="13">
        <v>1</v>
      </c>
      <c r="C27" s="13" t="s">
        <v>936</v>
      </c>
      <c r="D27" s="2" t="s">
        <v>937</v>
      </c>
      <c r="E27" s="9"/>
    </row>
    <row r="28" spans="2:5" ht="27.6" x14ac:dyDescent="0.25">
      <c r="B28" s="13">
        <v>1</v>
      </c>
      <c r="C28" s="13" t="s">
        <v>938</v>
      </c>
      <c r="D28" s="2" t="s">
        <v>1112</v>
      </c>
      <c r="E28" s="9"/>
    </row>
    <row r="29" spans="2:5" ht="27.6" x14ac:dyDescent="0.25">
      <c r="B29" s="13">
        <v>2</v>
      </c>
      <c r="C29" s="13" t="s">
        <v>940</v>
      </c>
      <c r="D29" s="2" t="s">
        <v>941</v>
      </c>
      <c r="E29" s="9"/>
    </row>
    <row r="30" spans="2:5" ht="27.6" customHeight="1" x14ac:dyDescent="0.25">
      <c r="B30" s="13">
        <v>2</v>
      </c>
      <c r="C30" s="13" t="s">
        <v>942</v>
      </c>
      <c r="D30" s="2" t="s">
        <v>1113</v>
      </c>
      <c r="E30" s="9"/>
    </row>
    <row r="31" spans="2:5" ht="27.6" x14ac:dyDescent="0.25">
      <c r="B31" s="13">
        <v>2</v>
      </c>
      <c r="C31" s="13" t="s">
        <v>944</v>
      </c>
      <c r="D31" s="2" t="s">
        <v>945</v>
      </c>
      <c r="E31" s="9"/>
    </row>
    <row r="32" spans="2:5" ht="27.6" x14ac:dyDescent="0.25">
      <c r="B32" s="13">
        <v>3</v>
      </c>
      <c r="C32" s="13" t="s">
        <v>946</v>
      </c>
      <c r="D32" s="2" t="s">
        <v>947</v>
      </c>
      <c r="E32" s="9"/>
    </row>
    <row r="33" spans="2:5" ht="41.4" x14ac:dyDescent="0.25">
      <c r="B33" s="13">
        <v>3</v>
      </c>
      <c r="C33" s="13" t="s">
        <v>948</v>
      </c>
      <c r="D33" s="2" t="s">
        <v>949</v>
      </c>
      <c r="E33" s="9"/>
    </row>
    <row r="34" spans="2:5" ht="27.6" x14ac:dyDescent="0.25">
      <c r="B34" s="13">
        <v>3</v>
      </c>
      <c r="C34" s="13" t="s">
        <v>950</v>
      </c>
      <c r="D34" s="2" t="s">
        <v>951</v>
      </c>
      <c r="E34" s="9"/>
    </row>
    <row r="35" spans="2:5" ht="28.35" customHeight="1" x14ac:dyDescent="0.25">
      <c r="B35" s="13">
        <v>4</v>
      </c>
      <c r="C35" s="13" t="s">
        <v>952</v>
      </c>
      <c r="D35" s="2" t="s">
        <v>1114</v>
      </c>
      <c r="E35" s="9"/>
    </row>
    <row r="36" spans="2:5" ht="28.65" customHeight="1" x14ac:dyDescent="0.25">
      <c r="B36" s="13">
        <v>5</v>
      </c>
      <c r="C36" s="13" t="s">
        <v>954</v>
      </c>
      <c r="D36" s="2"/>
      <c r="E36" s="9"/>
    </row>
    <row r="37" spans="2:5" x14ac:dyDescent="0.25">
      <c r="B37" s="30"/>
      <c r="C37" s="30"/>
      <c r="D37" s="34"/>
      <c r="E37" s="17"/>
    </row>
    <row r="38" spans="2:5" ht="14.4" thickBot="1" x14ac:dyDescent="0.3">
      <c r="B38" s="11"/>
      <c r="C38" s="11"/>
      <c r="D38" s="11"/>
    </row>
    <row r="40" spans="2:5" ht="43.35" customHeight="1" x14ac:dyDescent="0.25">
      <c r="B40" s="14" t="s">
        <v>245</v>
      </c>
      <c r="C40" s="13">
        <f>VLOOKUP(B40,Sc.InputSelect!$B$3:$C$33,2,FALSE)</f>
        <v>0</v>
      </c>
      <c r="D40" s="2" t="str">
        <f>_xlfn.IFNA(VLOOKUP(CONCATENATE(B40,".",C40),List.SurveyLevels!$B$4:$D$153,3,FALSE),"")</f>
        <v/>
      </c>
    </row>
    <row r="42" spans="2:5" ht="27.6" x14ac:dyDescent="0.25">
      <c r="B42" s="15" t="s">
        <v>428</v>
      </c>
      <c r="C42" s="15" t="s">
        <v>1063</v>
      </c>
      <c r="D42" s="15" t="s">
        <v>1064</v>
      </c>
    </row>
    <row r="43" spans="2:5" ht="25.35" customHeight="1" x14ac:dyDescent="0.25">
      <c r="B43" s="13">
        <v>1</v>
      </c>
      <c r="C43" s="13" t="s">
        <v>955</v>
      </c>
      <c r="D43" s="2" t="s">
        <v>956</v>
      </c>
      <c r="E43" s="9"/>
    </row>
    <row r="44" spans="2:5" ht="27.6" x14ac:dyDescent="0.25">
      <c r="B44" s="13">
        <v>1</v>
      </c>
      <c r="C44" s="13" t="s">
        <v>957</v>
      </c>
      <c r="D44" s="2" t="s">
        <v>1115</v>
      </c>
      <c r="E44" s="9"/>
    </row>
    <row r="45" spans="2:5" ht="27.6" customHeight="1" x14ac:dyDescent="0.25">
      <c r="B45" s="13">
        <v>1</v>
      </c>
      <c r="C45" s="13" t="s">
        <v>959</v>
      </c>
      <c r="D45" s="2" t="s">
        <v>960</v>
      </c>
      <c r="E45" s="9"/>
    </row>
    <row r="46" spans="2:5" ht="27.6" x14ac:dyDescent="0.25">
      <c r="B46" s="13">
        <v>2</v>
      </c>
      <c r="C46" s="13" t="s">
        <v>961</v>
      </c>
      <c r="D46" s="2" t="s">
        <v>962</v>
      </c>
      <c r="E46" s="9"/>
    </row>
    <row r="47" spans="2:5" ht="27.6" x14ac:dyDescent="0.25">
      <c r="B47" s="13">
        <v>2</v>
      </c>
      <c r="C47" s="13" t="s">
        <v>963</v>
      </c>
      <c r="D47" s="2" t="s">
        <v>964</v>
      </c>
      <c r="E47" s="9"/>
    </row>
    <row r="48" spans="2:5" ht="27.6" x14ac:dyDescent="0.25">
      <c r="B48" s="13">
        <v>2</v>
      </c>
      <c r="C48" s="13" t="s">
        <v>965</v>
      </c>
      <c r="D48" s="2" t="s">
        <v>966</v>
      </c>
      <c r="E48" s="9"/>
    </row>
    <row r="49" spans="2:5" ht="27.6" x14ac:dyDescent="0.25">
      <c r="B49" s="13">
        <v>2</v>
      </c>
      <c r="C49" s="13" t="s">
        <v>967</v>
      </c>
      <c r="D49" s="2" t="s">
        <v>968</v>
      </c>
      <c r="E49" s="9"/>
    </row>
    <row r="50" spans="2:5" ht="27.6" x14ac:dyDescent="0.25">
      <c r="B50" s="13">
        <v>2</v>
      </c>
      <c r="C50" s="13" t="s">
        <v>969</v>
      </c>
      <c r="D50" s="2" t="s">
        <v>970</v>
      </c>
      <c r="E50" s="9"/>
    </row>
    <row r="51" spans="2:5" ht="27.6" x14ac:dyDescent="0.25">
      <c r="B51" s="13">
        <v>3</v>
      </c>
      <c r="C51" s="13" t="s">
        <v>971</v>
      </c>
      <c r="D51" s="2" t="s">
        <v>972</v>
      </c>
      <c r="E51" s="9"/>
    </row>
    <row r="52" spans="2:5" ht="27.6" x14ac:dyDescent="0.25">
      <c r="B52" s="13">
        <v>3</v>
      </c>
      <c r="C52" s="13" t="s">
        <v>973</v>
      </c>
      <c r="D52" s="2" t="s">
        <v>974</v>
      </c>
      <c r="E52" s="9"/>
    </row>
    <row r="53" spans="2:5" ht="27.6" x14ac:dyDescent="0.25">
      <c r="B53" s="13">
        <v>3</v>
      </c>
      <c r="C53" s="13" t="s">
        <v>975</v>
      </c>
      <c r="D53" s="2" t="s">
        <v>976</v>
      </c>
      <c r="E53" s="9"/>
    </row>
    <row r="54" spans="2:5" ht="27.6" x14ac:dyDescent="0.25">
      <c r="B54" s="13">
        <v>3</v>
      </c>
      <c r="C54" s="13" t="s">
        <v>977</v>
      </c>
      <c r="D54" s="2" t="s">
        <v>978</v>
      </c>
      <c r="E54" s="9"/>
    </row>
    <row r="55" spans="2:5" ht="41.4" x14ac:dyDescent="0.25">
      <c r="B55" s="13">
        <v>4</v>
      </c>
      <c r="C55" s="13" t="s">
        <v>979</v>
      </c>
      <c r="D55" s="2" t="s">
        <v>980</v>
      </c>
      <c r="E55" s="9"/>
    </row>
    <row r="56" spans="2:5" ht="31.35" customHeight="1" x14ac:dyDescent="0.25">
      <c r="B56" s="13">
        <v>5</v>
      </c>
      <c r="C56" s="13" t="s">
        <v>981</v>
      </c>
      <c r="D56" s="2"/>
      <c r="E56" s="9"/>
    </row>
    <row r="57" spans="2:5" x14ac:dyDescent="0.25">
      <c r="B57" s="30"/>
      <c r="C57" s="30"/>
      <c r="D57" s="34"/>
      <c r="E57" s="17"/>
    </row>
    <row r="58" spans="2:5" ht="14.4" thickBot="1" x14ac:dyDescent="0.3">
      <c r="B58" s="11"/>
      <c r="C58" s="11"/>
      <c r="D58" s="11"/>
    </row>
    <row r="60" spans="2:5" ht="43.35" customHeight="1" x14ac:dyDescent="0.25">
      <c r="B60" s="14" t="s">
        <v>252</v>
      </c>
      <c r="C60" s="13">
        <f>VLOOKUP(B60,Sc.InputSelect!B3:C33,2,FALSE)</f>
        <v>0</v>
      </c>
      <c r="D60" s="2" t="str">
        <f>_xlfn.IFNA(VLOOKUP(CONCATENATE(B60,".",C60),List.SurveyLevels!$B$4:$D$153,3,FALSE),"")</f>
        <v/>
      </c>
    </row>
    <row r="62" spans="2:5" ht="27.6" x14ac:dyDescent="0.25">
      <c r="B62" s="15" t="s">
        <v>428</v>
      </c>
      <c r="C62" s="15" t="s">
        <v>1063</v>
      </c>
      <c r="D62" s="15" t="s">
        <v>1064</v>
      </c>
    </row>
    <row r="63" spans="2:5" ht="27.6" x14ac:dyDescent="0.25">
      <c r="B63" s="18">
        <v>1</v>
      </c>
      <c r="C63" s="13" t="s">
        <v>982</v>
      </c>
      <c r="D63" s="2" t="s">
        <v>983</v>
      </c>
      <c r="E63" s="9"/>
    </row>
    <row r="64" spans="2:5" ht="27.6" x14ac:dyDescent="0.25">
      <c r="B64" s="18">
        <v>1</v>
      </c>
      <c r="C64" s="13" t="s">
        <v>984</v>
      </c>
      <c r="D64" s="2" t="s">
        <v>985</v>
      </c>
      <c r="E64" s="9"/>
    </row>
    <row r="65" spans="2:5" ht="27.6" x14ac:dyDescent="0.25">
      <c r="B65" s="18">
        <v>2</v>
      </c>
      <c r="C65" s="13" t="s">
        <v>986</v>
      </c>
      <c r="D65" s="2" t="s">
        <v>1116</v>
      </c>
      <c r="E65" s="9"/>
    </row>
    <row r="66" spans="2:5" ht="27.6" x14ac:dyDescent="0.25">
      <c r="B66" s="18">
        <v>2</v>
      </c>
      <c r="C66" s="13" t="s">
        <v>988</v>
      </c>
      <c r="D66" s="2" t="s">
        <v>989</v>
      </c>
      <c r="E66" s="9"/>
    </row>
    <row r="67" spans="2:5" ht="27.6" x14ac:dyDescent="0.25">
      <c r="B67" s="18">
        <v>2</v>
      </c>
      <c r="C67" s="13" t="s">
        <v>990</v>
      </c>
      <c r="D67" s="2" t="s">
        <v>991</v>
      </c>
      <c r="E67" s="9"/>
    </row>
    <row r="68" spans="2:5" ht="27.6" x14ac:dyDescent="0.25">
      <c r="B68" s="18">
        <v>3</v>
      </c>
      <c r="C68" s="13" t="s">
        <v>992</v>
      </c>
      <c r="D68" s="2" t="s">
        <v>993</v>
      </c>
      <c r="E68" s="9"/>
    </row>
    <row r="69" spans="2:5" ht="27.6" x14ac:dyDescent="0.25">
      <c r="B69" s="18">
        <v>3</v>
      </c>
      <c r="C69" s="13" t="s">
        <v>994</v>
      </c>
      <c r="D69" s="2" t="s">
        <v>995</v>
      </c>
      <c r="E69" s="9"/>
    </row>
    <row r="70" spans="2:5" ht="27" customHeight="1" x14ac:dyDescent="0.25">
      <c r="B70" s="18">
        <v>3</v>
      </c>
      <c r="C70" s="13" t="s">
        <v>996</v>
      </c>
      <c r="D70" s="2" t="s">
        <v>1117</v>
      </c>
      <c r="E70" s="9"/>
    </row>
    <row r="71" spans="2:5" ht="27.6" x14ac:dyDescent="0.25">
      <c r="B71" s="18">
        <v>4</v>
      </c>
      <c r="C71" s="13" t="s">
        <v>998</v>
      </c>
      <c r="D71" s="2" t="s">
        <v>999</v>
      </c>
      <c r="E71" s="9"/>
    </row>
    <row r="72" spans="2:5" ht="27.6" x14ac:dyDescent="0.25">
      <c r="B72" s="18">
        <v>5</v>
      </c>
      <c r="C72" s="13" t="s">
        <v>1000</v>
      </c>
      <c r="D72" s="2" t="s">
        <v>1118</v>
      </c>
      <c r="E72" s="9"/>
    </row>
    <row r="73" spans="2:5" x14ac:dyDescent="0.25">
      <c r="B73" s="30"/>
      <c r="C73" s="30"/>
      <c r="D73" s="34"/>
      <c r="E73" s="17"/>
    </row>
    <row r="74" spans="2:5" ht="14.4" thickBot="1" x14ac:dyDescent="0.3">
      <c r="B74" s="11"/>
      <c r="C74" s="11"/>
      <c r="D74" s="11"/>
    </row>
    <row r="76" spans="2:5" ht="21" customHeight="1" x14ac:dyDescent="0.25">
      <c r="D76" s="56" t="s">
        <v>82</v>
      </c>
    </row>
  </sheetData>
  <sheetProtection sheet="1" objects="1" scenarios="1"/>
  <mergeCells count="2">
    <mergeCell ref="A1:F1"/>
    <mergeCell ref="B3:D4"/>
  </mergeCells>
  <conditionalFormatting sqref="D2 D5:D20 D23:D75 D77:D1048576">
    <cfRule type="expression" dxfId="148" priority="103">
      <formula>#REF!="TRUE"</formula>
    </cfRule>
  </conditionalFormatting>
  <conditionalFormatting sqref="A1 G1:XFD1 A3:B3 A4 E3:XFD4 A5:XFD9 A40:A74 F73:XFD74 A2:XFD2 A39:C39 A75:XFD75 B74:D74 B40:C62 G10:XFD72 A10:F38 D39:F72 A77:XFD1048576 A76:C76 E76:XFD76">
    <cfRule type="cellIs" dxfId="147" priority="98" operator="equal">
      <formula>5</formula>
    </cfRule>
    <cfRule type="cellIs" dxfId="146" priority="99" operator="equal">
      <formula>4</formula>
    </cfRule>
    <cfRule type="cellIs" dxfId="145" priority="100" operator="equal">
      <formula>3</formula>
    </cfRule>
    <cfRule type="cellIs" dxfId="144" priority="101" operator="equal">
      <formula>2</formula>
    </cfRule>
    <cfRule type="cellIs" dxfId="143" priority="102" operator="equal">
      <formula>1</formula>
    </cfRule>
  </conditionalFormatting>
  <conditionalFormatting sqref="D21:D22">
    <cfRule type="expression" dxfId="142" priority="97">
      <formula>#REF!="TRUE"</formula>
    </cfRule>
  </conditionalFormatting>
  <conditionalFormatting sqref="B73:D73 E73:E74">
    <cfRule type="cellIs" dxfId="141" priority="54" operator="equal">
      <formula>5</formula>
    </cfRule>
    <cfRule type="cellIs" dxfId="140" priority="55" operator="equal">
      <formula>4</formula>
    </cfRule>
    <cfRule type="cellIs" dxfId="139" priority="56" operator="equal">
      <formula>3</formula>
    </cfRule>
    <cfRule type="cellIs" dxfId="138" priority="57" operator="equal">
      <formula>2</formula>
    </cfRule>
    <cfRule type="cellIs" dxfId="137" priority="58" operator="equal">
      <formula>1</formula>
    </cfRule>
  </conditionalFormatting>
  <conditionalFormatting sqref="B63:B72">
    <cfRule type="cellIs" dxfId="136" priority="34" operator="equal">
      <formula>5</formula>
    </cfRule>
    <cfRule type="cellIs" dxfId="135" priority="35" operator="equal">
      <formula>4</formula>
    </cfRule>
    <cfRule type="cellIs" dxfId="134" priority="36" operator="equal">
      <formula>3</formula>
    </cfRule>
    <cfRule type="cellIs" dxfId="133" priority="37" operator="equal">
      <formula>2</formula>
    </cfRule>
    <cfRule type="cellIs" dxfId="132" priority="38" operator="equal">
      <formula>1</formula>
    </cfRule>
  </conditionalFormatting>
  <conditionalFormatting sqref="D76">
    <cfRule type="expression" dxfId="131" priority="6">
      <formula>#REF!="TRUE"</formula>
    </cfRule>
  </conditionalFormatting>
  <conditionalFormatting sqref="D76">
    <cfRule type="cellIs" dxfId="130" priority="1" operator="equal">
      <formula>5</formula>
    </cfRule>
    <cfRule type="cellIs" dxfId="129" priority="2" operator="equal">
      <formula>4</formula>
    </cfRule>
    <cfRule type="cellIs" dxfId="128" priority="3" operator="equal">
      <formula>3</formula>
    </cfRule>
    <cfRule type="cellIs" dxfId="127" priority="4" operator="equal">
      <formula>2</formula>
    </cfRule>
    <cfRule type="cellIs" dxfId="126" priority="5" operator="equal">
      <formula>1</formula>
    </cfRule>
  </conditionalFormatting>
  <hyperlinks>
    <hyperlink ref="D76" location="R.I!B3" display="Continue to the next topic →" xr:uid="{A842FA93-67FF-4F93-B352-D01A8E54530C}"/>
  </hyperlink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01" r:id="rId4" name="Check Box 1">
              <controlPr defaultSize="0" autoFill="0" autoLine="0" autoPict="0">
                <anchor moveWithCells="1">
                  <from>
                    <xdr:col>4</xdr:col>
                    <xdr:colOff>38100</xdr:colOff>
                    <xdr:row>8</xdr:row>
                    <xdr:rowOff>53340</xdr:rowOff>
                  </from>
                  <to>
                    <xdr:col>4</xdr:col>
                    <xdr:colOff>594360</xdr:colOff>
                    <xdr:row>8</xdr:row>
                    <xdr:rowOff>320040</xdr:rowOff>
                  </to>
                </anchor>
              </controlPr>
            </control>
          </mc:Choice>
        </mc:AlternateContent>
        <mc:AlternateContent xmlns:mc="http://schemas.openxmlformats.org/markup-compatibility/2006">
          <mc:Choice Requires="x14">
            <control shapeId="51202" r:id="rId5" name="Check Box 2">
              <controlPr defaultSize="0" autoFill="0" autoLine="0" autoPict="0">
                <anchor moveWithCells="1">
                  <from>
                    <xdr:col>4</xdr:col>
                    <xdr:colOff>38100</xdr:colOff>
                    <xdr:row>9</xdr:row>
                    <xdr:rowOff>53340</xdr:rowOff>
                  </from>
                  <to>
                    <xdr:col>4</xdr:col>
                    <xdr:colOff>594360</xdr:colOff>
                    <xdr:row>9</xdr:row>
                    <xdr:rowOff>320040</xdr:rowOff>
                  </to>
                </anchor>
              </controlPr>
            </control>
          </mc:Choice>
        </mc:AlternateContent>
        <mc:AlternateContent xmlns:mc="http://schemas.openxmlformats.org/markup-compatibility/2006">
          <mc:Choice Requires="x14">
            <control shapeId="51203" r:id="rId6" name="Check Box 3">
              <controlPr defaultSize="0" autoFill="0" autoLine="0" autoPict="0">
                <anchor moveWithCells="1">
                  <from>
                    <xdr:col>4</xdr:col>
                    <xdr:colOff>38100</xdr:colOff>
                    <xdr:row>10</xdr:row>
                    <xdr:rowOff>53340</xdr:rowOff>
                  </from>
                  <to>
                    <xdr:col>4</xdr:col>
                    <xdr:colOff>594360</xdr:colOff>
                    <xdr:row>10</xdr:row>
                    <xdr:rowOff>320040</xdr:rowOff>
                  </to>
                </anchor>
              </controlPr>
            </control>
          </mc:Choice>
        </mc:AlternateContent>
        <mc:AlternateContent xmlns:mc="http://schemas.openxmlformats.org/markup-compatibility/2006">
          <mc:Choice Requires="x14">
            <control shapeId="51204" r:id="rId7" name="Check Box 4">
              <controlPr defaultSize="0" autoFill="0" autoLine="0" autoPict="0">
                <anchor moveWithCells="1">
                  <from>
                    <xdr:col>4</xdr:col>
                    <xdr:colOff>38100</xdr:colOff>
                    <xdr:row>11</xdr:row>
                    <xdr:rowOff>53340</xdr:rowOff>
                  </from>
                  <to>
                    <xdr:col>4</xdr:col>
                    <xdr:colOff>594360</xdr:colOff>
                    <xdr:row>12</xdr:row>
                    <xdr:rowOff>0</xdr:rowOff>
                  </to>
                </anchor>
              </controlPr>
            </control>
          </mc:Choice>
        </mc:AlternateContent>
        <mc:AlternateContent xmlns:mc="http://schemas.openxmlformats.org/markup-compatibility/2006">
          <mc:Choice Requires="x14">
            <control shapeId="51205" r:id="rId8" name="Check Box 5">
              <controlPr defaultSize="0" autoFill="0" autoLine="0" autoPict="0">
                <anchor moveWithCells="1">
                  <from>
                    <xdr:col>4</xdr:col>
                    <xdr:colOff>38100</xdr:colOff>
                    <xdr:row>12</xdr:row>
                    <xdr:rowOff>53340</xdr:rowOff>
                  </from>
                  <to>
                    <xdr:col>4</xdr:col>
                    <xdr:colOff>594360</xdr:colOff>
                    <xdr:row>12</xdr:row>
                    <xdr:rowOff>320040</xdr:rowOff>
                  </to>
                </anchor>
              </controlPr>
            </control>
          </mc:Choice>
        </mc:AlternateContent>
        <mc:AlternateContent xmlns:mc="http://schemas.openxmlformats.org/markup-compatibility/2006">
          <mc:Choice Requires="x14">
            <control shapeId="51206" r:id="rId9" name="Check Box 6">
              <controlPr defaultSize="0" autoFill="0" autoLine="0" autoPict="0">
                <anchor moveWithCells="1">
                  <from>
                    <xdr:col>4</xdr:col>
                    <xdr:colOff>38100</xdr:colOff>
                    <xdr:row>13</xdr:row>
                    <xdr:rowOff>53340</xdr:rowOff>
                  </from>
                  <to>
                    <xdr:col>4</xdr:col>
                    <xdr:colOff>594360</xdr:colOff>
                    <xdr:row>13</xdr:row>
                    <xdr:rowOff>320040</xdr:rowOff>
                  </to>
                </anchor>
              </controlPr>
            </control>
          </mc:Choice>
        </mc:AlternateContent>
        <mc:AlternateContent xmlns:mc="http://schemas.openxmlformats.org/markup-compatibility/2006">
          <mc:Choice Requires="x14">
            <control shapeId="51207" r:id="rId10" name="Check Box 7">
              <controlPr defaultSize="0" autoFill="0" autoLine="0" autoPict="0">
                <anchor moveWithCells="1">
                  <from>
                    <xdr:col>4</xdr:col>
                    <xdr:colOff>38100</xdr:colOff>
                    <xdr:row>14</xdr:row>
                    <xdr:rowOff>53340</xdr:rowOff>
                  </from>
                  <to>
                    <xdr:col>4</xdr:col>
                    <xdr:colOff>594360</xdr:colOff>
                    <xdr:row>14</xdr:row>
                    <xdr:rowOff>320040</xdr:rowOff>
                  </to>
                </anchor>
              </controlPr>
            </control>
          </mc:Choice>
        </mc:AlternateContent>
        <mc:AlternateContent xmlns:mc="http://schemas.openxmlformats.org/markup-compatibility/2006">
          <mc:Choice Requires="x14">
            <control shapeId="51208" r:id="rId11" name="Check Box 8">
              <controlPr defaultSize="0" autoFill="0" autoLine="0" autoPict="0">
                <anchor moveWithCells="1">
                  <from>
                    <xdr:col>4</xdr:col>
                    <xdr:colOff>38100</xdr:colOff>
                    <xdr:row>15</xdr:row>
                    <xdr:rowOff>53340</xdr:rowOff>
                  </from>
                  <to>
                    <xdr:col>4</xdr:col>
                    <xdr:colOff>594360</xdr:colOff>
                    <xdr:row>16</xdr:row>
                    <xdr:rowOff>0</xdr:rowOff>
                  </to>
                </anchor>
              </controlPr>
            </control>
          </mc:Choice>
        </mc:AlternateContent>
        <mc:AlternateContent xmlns:mc="http://schemas.openxmlformats.org/markup-compatibility/2006">
          <mc:Choice Requires="x14">
            <control shapeId="51209" r:id="rId12" name="Check Box 9">
              <controlPr defaultSize="0" autoFill="0" autoLine="0" autoPict="0">
                <anchor moveWithCells="1">
                  <from>
                    <xdr:col>4</xdr:col>
                    <xdr:colOff>38100</xdr:colOff>
                    <xdr:row>16</xdr:row>
                    <xdr:rowOff>53340</xdr:rowOff>
                  </from>
                  <to>
                    <xdr:col>4</xdr:col>
                    <xdr:colOff>594360</xdr:colOff>
                    <xdr:row>16</xdr:row>
                    <xdr:rowOff>320040</xdr:rowOff>
                  </to>
                </anchor>
              </controlPr>
            </control>
          </mc:Choice>
        </mc:AlternateContent>
        <mc:AlternateContent xmlns:mc="http://schemas.openxmlformats.org/markup-compatibility/2006">
          <mc:Choice Requires="x14">
            <control shapeId="51210" r:id="rId13" name="Check Box 10">
              <controlPr defaultSize="0" autoFill="0" autoLine="0" autoPict="0">
                <anchor moveWithCells="1">
                  <from>
                    <xdr:col>4</xdr:col>
                    <xdr:colOff>38100</xdr:colOff>
                    <xdr:row>17</xdr:row>
                    <xdr:rowOff>53340</xdr:rowOff>
                  </from>
                  <to>
                    <xdr:col>4</xdr:col>
                    <xdr:colOff>594360</xdr:colOff>
                    <xdr:row>17</xdr:row>
                    <xdr:rowOff>320040</xdr:rowOff>
                  </to>
                </anchor>
              </controlPr>
            </control>
          </mc:Choice>
        </mc:AlternateContent>
        <mc:AlternateContent xmlns:mc="http://schemas.openxmlformats.org/markup-compatibility/2006">
          <mc:Choice Requires="x14">
            <control shapeId="51211" r:id="rId14" name="Check Box 11">
              <controlPr defaultSize="0" autoFill="0" autoLine="0" autoPict="0">
                <anchor moveWithCells="1">
                  <from>
                    <xdr:col>4</xdr:col>
                    <xdr:colOff>38100</xdr:colOff>
                    <xdr:row>18</xdr:row>
                    <xdr:rowOff>53340</xdr:rowOff>
                  </from>
                  <to>
                    <xdr:col>4</xdr:col>
                    <xdr:colOff>594360</xdr:colOff>
                    <xdr:row>18</xdr:row>
                    <xdr:rowOff>320040</xdr:rowOff>
                  </to>
                </anchor>
              </controlPr>
            </control>
          </mc:Choice>
        </mc:AlternateContent>
        <mc:AlternateContent xmlns:mc="http://schemas.openxmlformats.org/markup-compatibility/2006">
          <mc:Choice Requires="x14">
            <control shapeId="51212" r:id="rId15" name="Check Box 12">
              <controlPr defaultSize="0" autoFill="0" autoLine="0" autoPict="0">
                <anchor moveWithCells="1">
                  <from>
                    <xdr:col>4</xdr:col>
                    <xdr:colOff>38100</xdr:colOff>
                    <xdr:row>19</xdr:row>
                    <xdr:rowOff>53340</xdr:rowOff>
                  </from>
                  <to>
                    <xdr:col>4</xdr:col>
                    <xdr:colOff>594360</xdr:colOff>
                    <xdr:row>19</xdr:row>
                    <xdr:rowOff>320040</xdr:rowOff>
                  </to>
                </anchor>
              </controlPr>
            </control>
          </mc:Choice>
        </mc:AlternateContent>
        <mc:AlternateContent xmlns:mc="http://schemas.openxmlformats.org/markup-compatibility/2006">
          <mc:Choice Requires="x14">
            <control shapeId="51213" r:id="rId16" name="Check Box 13">
              <controlPr defaultSize="0" autoFill="0" autoLine="0" autoPict="0">
                <anchor moveWithCells="1">
                  <from>
                    <xdr:col>4</xdr:col>
                    <xdr:colOff>38100</xdr:colOff>
                    <xdr:row>26</xdr:row>
                    <xdr:rowOff>53340</xdr:rowOff>
                  </from>
                  <to>
                    <xdr:col>4</xdr:col>
                    <xdr:colOff>624840</xdr:colOff>
                    <xdr:row>26</xdr:row>
                    <xdr:rowOff>480060</xdr:rowOff>
                  </to>
                </anchor>
              </controlPr>
            </control>
          </mc:Choice>
        </mc:AlternateContent>
        <mc:AlternateContent xmlns:mc="http://schemas.openxmlformats.org/markup-compatibility/2006">
          <mc:Choice Requires="x14">
            <control shapeId="51214" r:id="rId17" name="Check Box 14">
              <controlPr defaultSize="0" autoFill="0" autoLine="0" autoPict="0">
                <anchor moveWithCells="1">
                  <from>
                    <xdr:col>4</xdr:col>
                    <xdr:colOff>38100</xdr:colOff>
                    <xdr:row>27</xdr:row>
                    <xdr:rowOff>38100</xdr:rowOff>
                  </from>
                  <to>
                    <xdr:col>4</xdr:col>
                    <xdr:colOff>624840</xdr:colOff>
                    <xdr:row>27</xdr:row>
                    <xdr:rowOff>327660</xdr:rowOff>
                  </to>
                </anchor>
              </controlPr>
            </control>
          </mc:Choice>
        </mc:AlternateContent>
        <mc:AlternateContent xmlns:mc="http://schemas.openxmlformats.org/markup-compatibility/2006">
          <mc:Choice Requires="x14">
            <control shapeId="51215" r:id="rId18" name="Check Box 15">
              <controlPr defaultSize="0" autoFill="0" autoLine="0" autoPict="0">
                <anchor moveWithCells="1">
                  <from>
                    <xdr:col>4</xdr:col>
                    <xdr:colOff>38100</xdr:colOff>
                    <xdr:row>28</xdr:row>
                    <xdr:rowOff>60960</xdr:rowOff>
                  </from>
                  <to>
                    <xdr:col>4</xdr:col>
                    <xdr:colOff>624840</xdr:colOff>
                    <xdr:row>28</xdr:row>
                    <xdr:rowOff>327660</xdr:rowOff>
                  </to>
                </anchor>
              </controlPr>
            </control>
          </mc:Choice>
        </mc:AlternateContent>
        <mc:AlternateContent xmlns:mc="http://schemas.openxmlformats.org/markup-compatibility/2006">
          <mc:Choice Requires="x14">
            <control shapeId="51216" r:id="rId19" name="Check Box 16">
              <controlPr defaultSize="0" autoFill="0" autoLine="0" autoPict="0">
                <anchor moveWithCells="1">
                  <from>
                    <xdr:col>4</xdr:col>
                    <xdr:colOff>38100</xdr:colOff>
                    <xdr:row>29</xdr:row>
                    <xdr:rowOff>53340</xdr:rowOff>
                  </from>
                  <to>
                    <xdr:col>4</xdr:col>
                    <xdr:colOff>624840</xdr:colOff>
                    <xdr:row>29</xdr:row>
                    <xdr:rowOff>327660</xdr:rowOff>
                  </to>
                </anchor>
              </controlPr>
            </control>
          </mc:Choice>
        </mc:AlternateContent>
        <mc:AlternateContent xmlns:mc="http://schemas.openxmlformats.org/markup-compatibility/2006">
          <mc:Choice Requires="x14">
            <control shapeId="51217" r:id="rId20" name="Check Box 17">
              <controlPr defaultSize="0" autoFill="0" autoLine="0" autoPict="0">
                <anchor moveWithCells="1">
                  <from>
                    <xdr:col>4</xdr:col>
                    <xdr:colOff>38100</xdr:colOff>
                    <xdr:row>30</xdr:row>
                    <xdr:rowOff>53340</xdr:rowOff>
                  </from>
                  <to>
                    <xdr:col>4</xdr:col>
                    <xdr:colOff>624840</xdr:colOff>
                    <xdr:row>31</xdr:row>
                    <xdr:rowOff>0</xdr:rowOff>
                  </to>
                </anchor>
              </controlPr>
            </control>
          </mc:Choice>
        </mc:AlternateContent>
        <mc:AlternateContent xmlns:mc="http://schemas.openxmlformats.org/markup-compatibility/2006">
          <mc:Choice Requires="x14">
            <control shapeId="51218" r:id="rId21" name="Check Box 18">
              <controlPr defaultSize="0" autoFill="0" autoLine="0" autoPict="0">
                <anchor moveWithCells="1">
                  <from>
                    <xdr:col>4</xdr:col>
                    <xdr:colOff>38100</xdr:colOff>
                    <xdr:row>31</xdr:row>
                    <xdr:rowOff>53340</xdr:rowOff>
                  </from>
                  <to>
                    <xdr:col>4</xdr:col>
                    <xdr:colOff>624840</xdr:colOff>
                    <xdr:row>31</xdr:row>
                    <xdr:rowOff>320040</xdr:rowOff>
                  </to>
                </anchor>
              </controlPr>
            </control>
          </mc:Choice>
        </mc:AlternateContent>
        <mc:AlternateContent xmlns:mc="http://schemas.openxmlformats.org/markup-compatibility/2006">
          <mc:Choice Requires="x14">
            <control shapeId="51219" r:id="rId22" name="Check Box 19">
              <controlPr defaultSize="0" autoFill="0" autoLine="0" autoPict="0">
                <anchor moveWithCells="1">
                  <from>
                    <xdr:col>4</xdr:col>
                    <xdr:colOff>38100</xdr:colOff>
                    <xdr:row>32</xdr:row>
                    <xdr:rowOff>60960</xdr:rowOff>
                  </from>
                  <to>
                    <xdr:col>4</xdr:col>
                    <xdr:colOff>624840</xdr:colOff>
                    <xdr:row>33</xdr:row>
                    <xdr:rowOff>0</xdr:rowOff>
                  </to>
                </anchor>
              </controlPr>
            </control>
          </mc:Choice>
        </mc:AlternateContent>
        <mc:AlternateContent xmlns:mc="http://schemas.openxmlformats.org/markup-compatibility/2006">
          <mc:Choice Requires="x14">
            <control shapeId="51220" r:id="rId23" name="Check Box 20">
              <controlPr defaultSize="0" autoFill="0" autoLine="0" autoPict="0">
                <anchor moveWithCells="1">
                  <from>
                    <xdr:col>4</xdr:col>
                    <xdr:colOff>38100</xdr:colOff>
                    <xdr:row>33</xdr:row>
                    <xdr:rowOff>76200</xdr:rowOff>
                  </from>
                  <to>
                    <xdr:col>4</xdr:col>
                    <xdr:colOff>624840</xdr:colOff>
                    <xdr:row>33</xdr:row>
                    <xdr:rowOff>320040</xdr:rowOff>
                  </to>
                </anchor>
              </controlPr>
            </control>
          </mc:Choice>
        </mc:AlternateContent>
        <mc:AlternateContent xmlns:mc="http://schemas.openxmlformats.org/markup-compatibility/2006">
          <mc:Choice Requires="x14">
            <control shapeId="51221" r:id="rId24" name="Check Box 21">
              <controlPr defaultSize="0" autoFill="0" autoLine="0" autoPict="0">
                <anchor moveWithCells="1">
                  <from>
                    <xdr:col>4</xdr:col>
                    <xdr:colOff>38100</xdr:colOff>
                    <xdr:row>34</xdr:row>
                    <xdr:rowOff>53340</xdr:rowOff>
                  </from>
                  <to>
                    <xdr:col>4</xdr:col>
                    <xdr:colOff>624840</xdr:colOff>
                    <xdr:row>34</xdr:row>
                    <xdr:rowOff>327660</xdr:rowOff>
                  </to>
                </anchor>
              </controlPr>
            </control>
          </mc:Choice>
        </mc:AlternateContent>
        <mc:AlternateContent xmlns:mc="http://schemas.openxmlformats.org/markup-compatibility/2006">
          <mc:Choice Requires="x14">
            <control shapeId="51222" r:id="rId25" name="Check Box 22">
              <controlPr defaultSize="0" autoFill="0" autoLine="0" autoPict="0">
                <anchor moveWithCells="1">
                  <from>
                    <xdr:col>4</xdr:col>
                    <xdr:colOff>38100</xdr:colOff>
                    <xdr:row>35</xdr:row>
                    <xdr:rowOff>60960</xdr:rowOff>
                  </from>
                  <to>
                    <xdr:col>4</xdr:col>
                    <xdr:colOff>624840</xdr:colOff>
                    <xdr:row>35</xdr:row>
                    <xdr:rowOff>327660</xdr:rowOff>
                  </to>
                </anchor>
              </controlPr>
            </control>
          </mc:Choice>
        </mc:AlternateContent>
        <mc:AlternateContent xmlns:mc="http://schemas.openxmlformats.org/markup-compatibility/2006">
          <mc:Choice Requires="x14">
            <control shapeId="51223" r:id="rId26" name="Check Box 23">
              <controlPr defaultSize="0" autoFill="0" autoLine="0" autoPict="0">
                <anchor moveWithCells="1">
                  <from>
                    <xdr:col>4</xdr:col>
                    <xdr:colOff>22860</xdr:colOff>
                    <xdr:row>42</xdr:row>
                    <xdr:rowOff>22860</xdr:rowOff>
                  </from>
                  <to>
                    <xdr:col>4</xdr:col>
                    <xdr:colOff>609600</xdr:colOff>
                    <xdr:row>42</xdr:row>
                    <xdr:rowOff>281940</xdr:rowOff>
                  </to>
                </anchor>
              </controlPr>
            </control>
          </mc:Choice>
        </mc:AlternateContent>
        <mc:AlternateContent xmlns:mc="http://schemas.openxmlformats.org/markup-compatibility/2006">
          <mc:Choice Requires="x14">
            <control shapeId="51224" r:id="rId27" name="Check Box 24">
              <controlPr defaultSize="0" autoFill="0" autoLine="0" autoPict="0">
                <anchor moveWithCells="1">
                  <from>
                    <xdr:col>4</xdr:col>
                    <xdr:colOff>22860</xdr:colOff>
                    <xdr:row>43</xdr:row>
                    <xdr:rowOff>22860</xdr:rowOff>
                  </from>
                  <to>
                    <xdr:col>4</xdr:col>
                    <xdr:colOff>609600</xdr:colOff>
                    <xdr:row>43</xdr:row>
                    <xdr:rowOff>320040</xdr:rowOff>
                  </to>
                </anchor>
              </controlPr>
            </control>
          </mc:Choice>
        </mc:AlternateContent>
        <mc:AlternateContent xmlns:mc="http://schemas.openxmlformats.org/markup-compatibility/2006">
          <mc:Choice Requires="x14">
            <control shapeId="51225" r:id="rId28" name="Check Box 25">
              <controlPr defaultSize="0" autoFill="0" autoLine="0" autoPict="0">
                <anchor moveWithCells="1">
                  <from>
                    <xdr:col>4</xdr:col>
                    <xdr:colOff>22860</xdr:colOff>
                    <xdr:row>44</xdr:row>
                    <xdr:rowOff>22860</xdr:rowOff>
                  </from>
                  <to>
                    <xdr:col>4</xdr:col>
                    <xdr:colOff>609600</xdr:colOff>
                    <xdr:row>44</xdr:row>
                    <xdr:rowOff>327660</xdr:rowOff>
                  </to>
                </anchor>
              </controlPr>
            </control>
          </mc:Choice>
        </mc:AlternateContent>
        <mc:AlternateContent xmlns:mc="http://schemas.openxmlformats.org/markup-compatibility/2006">
          <mc:Choice Requires="x14">
            <control shapeId="51226" r:id="rId29" name="Check Box 26">
              <controlPr defaultSize="0" autoFill="0" autoLine="0" autoPict="0">
                <anchor moveWithCells="1">
                  <from>
                    <xdr:col>4</xdr:col>
                    <xdr:colOff>22860</xdr:colOff>
                    <xdr:row>45</xdr:row>
                    <xdr:rowOff>22860</xdr:rowOff>
                  </from>
                  <to>
                    <xdr:col>4</xdr:col>
                    <xdr:colOff>609600</xdr:colOff>
                    <xdr:row>45</xdr:row>
                    <xdr:rowOff>320040</xdr:rowOff>
                  </to>
                </anchor>
              </controlPr>
            </control>
          </mc:Choice>
        </mc:AlternateContent>
        <mc:AlternateContent xmlns:mc="http://schemas.openxmlformats.org/markup-compatibility/2006">
          <mc:Choice Requires="x14">
            <control shapeId="51227" r:id="rId30" name="Check Box 27">
              <controlPr defaultSize="0" autoFill="0" autoLine="0" autoPict="0">
                <anchor moveWithCells="1">
                  <from>
                    <xdr:col>4</xdr:col>
                    <xdr:colOff>22860</xdr:colOff>
                    <xdr:row>46</xdr:row>
                    <xdr:rowOff>22860</xdr:rowOff>
                  </from>
                  <to>
                    <xdr:col>4</xdr:col>
                    <xdr:colOff>609600</xdr:colOff>
                    <xdr:row>46</xdr:row>
                    <xdr:rowOff>320040</xdr:rowOff>
                  </to>
                </anchor>
              </controlPr>
            </control>
          </mc:Choice>
        </mc:AlternateContent>
        <mc:AlternateContent xmlns:mc="http://schemas.openxmlformats.org/markup-compatibility/2006">
          <mc:Choice Requires="x14">
            <control shapeId="51228" r:id="rId31" name="Check Box 28">
              <controlPr defaultSize="0" autoFill="0" autoLine="0" autoPict="0">
                <anchor moveWithCells="1">
                  <from>
                    <xdr:col>4</xdr:col>
                    <xdr:colOff>22860</xdr:colOff>
                    <xdr:row>47</xdr:row>
                    <xdr:rowOff>22860</xdr:rowOff>
                  </from>
                  <to>
                    <xdr:col>4</xdr:col>
                    <xdr:colOff>609600</xdr:colOff>
                    <xdr:row>47</xdr:row>
                    <xdr:rowOff>327660</xdr:rowOff>
                  </to>
                </anchor>
              </controlPr>
            </control>
          </mc:Choice>
        </mc:AlternateContent>
        <mc:AlternateContent xmlns:mc="http://schemas.openxmlformats.org/markup-compatibility/2006">
          <mc:Choice Requires="x14">
            <control shapeId="51229" r:id="rId32" name="Check Box 29">
              <controlPr defaultSize="0" autoFill="0" autoLine="0" autoPict="0">
                <anchor moveWithCells="1">
                  <from>
                    <xdr:col>4</xdr:col>
                    <xdr:colOff>22860</xdr:colOff>
                    <xdr:row>48</xdr:row>
                    <xdr:rowOff>22860</xdr:rowOff>
                  </from>
                  <to>
                    <xdr:col>4</xdr:col>
                    <xdr:colOff>609600</xdr:colOff>
                    <xdr:row>48</xdr:row>
                    <xdr:rowOff>327660</xdr:rowOff>
                  </to>
                </anchor>
              </controlPr>
            </control>
          </mc:Choice>
        </mc:AlternateContent>
        <mc:AlternateContent xmlns:mc="http://schemas.openxmlformats.org/markup-compatibility/2006">
          <mc:Choice Requires="x14">
            <control shapeId="51230" r:id="rId33" name="Check Box 30">
              <controlPr defaultSize="0" autoFill="0" autoLine="0" autoPict="0">
                <anchor moveWithCells="1">
                  <from>
                    <xdr:col>4</xdr:col>
                    <xdr:colOff>22860</xdr:colOff>
                    <xdr:row>49</xdr:row>
                    <xdr:rowOff>22860</xdr:rowOff>
                  </from>
                  <to>
                    <xdr:col>4</xdr:col>
                    <xdr:colOff>609600</xdr:colOff>
                    <xdr:row>49</xdr:row>
                    <xdr:rowOff>327660</xdr:rowOff>
                  </to>
                </anchor>
              </controlPr>
            </control>
          </mc:Choice>
        </mc:AlternateContent>
        <mc:AlternateContent xmlns:mc="http://schemas.openxmlformats.org/markup-compatibility/2006">
          <mc:Choice Requires="x14">
            <control shapeId="51231" r:id="rId34" name="Check Box 31">
              <controlPr defaultSize="0" autoFill="0" autoLine="0" autoPict="0">
                <anchor moveWithCells="1">
                  <from>
                    <xdr:col>4</xdr:col>
                    <xdr:colOff>22860</xdr:colOff>
                    <xdr:row>50</xdr:row>
                    <xdr:rowOff>22860</xdr:rowOff>
                  </from>
                  <to>
                    <xdr:col>4</xdr:col>
                    <xdr:colOff>609600</xdr:colOff>
                    <xdr:row>50</xdr:row>
                    <xdr:rowOff>327660</xdr:rowOff>
                  </to>
                </anchor>
              </controlPr>
            </control>
          </mc:Choice>
        </mc:AlternateContent>
        <mc:AlternateContent xmlns:mc="http://schemas.openxmlformats.org/markup-compatibility/2006">
          <mc:Choice Requires="x14">
            <control shapeId="51232" r:id="rId35" name="Check Box 32">
              <controlPr defaultSize="0" autoFill="0" autoLine="0" autoPict="0">
                <anchor moveWithCells="1">
                  <from>
                    <xdr:col>4</xdr:col>
                    <xdr:colOff>22860</xdr:colOff>
                    <xdr:row>51</xdr:row>
                    <xdr:rowOff>22860</xdr:rowOff>
                  </from>
                  <to>
                    <xdr:col>4</xdr:col>
                    <xdr:colOff>609600</xdr:colOff>
                    <xdr:row>51</xdr:row>
                    <xdr:rowOff>190500</xdr:rowOff>
                  </to>
                </anchor>
              </controlPr>
            </control>
          </mc:Choice>
        </mc:AlternateContent>
        <mc:AlternateContent xmlns:mc="http://schemas.openxmlformats.org/markup-compatibility/2006">
          <mc:Choice Requires="x14">
            <control shapeId="51233" r:id="rId36" name="Check Box 33">
              <controlPr defaultSize="0" autoFill="0" autoLine="0" autoPict="0">
                <anchor moveWithCells="1">
                  <from>
                    <xdr:col>4</xdr:col>
                    <xdr:colOff>22860</xdr:colOff>
                    <xdr:row>52</xdr:row>
                    <xdr:rowOff>22860</xdr:rowOff>
                  </from>
                  <to>
                    <xdr:col>4</xdr:col>
                    <xdr:colOff>609600</xdr:colOff>
                    <xdr:row>52</xdr:row>
                    <xdr:rowOff>320040</xdr:rowOff>
                  </to>
                </anchor>
              </controlPr>
            </control>
          </mc:Choice>
        </mc:AlternateContent>
        <mc:AlternateContent xmlns:mc="http://schemas.openxmlformats.org/markup-compatibility/2006">
          <mc:Choice Requires="x14">
            <control shapeId="51234" r:id="rId37" name="Check Box 34">
              <controlPr defaultSize="0" autoFill="0" autoLine="0" autoPict="0">
                <anchor moveWithCells="1">
                  <from>
                    <xdr:col>4</xdr:col>
                    <xdr:colOff>22860</xdr:colOff>
                    <xdr:row>53</xdr:row>
                    <xdr:rowOff>22860</xdr:rowOff>
                  </from>
                  <to>
                    <xdr:col>4</xdr:col>
                    <xdr:colOff>609600</xdr:colOff>
                    <xdr:row>53</xdr:row>
                    <xdr:rowOff>327660</xdr:rowOff>
                  </to>
                </anchor>
              </controlPr>
            </control>
          </mc:Choice>
        </mc:AlternateContent>
        <mc:AlternateContent xmlns:mc="http://schemas.openxmlformats.org/markup-compatibility/2006">
          <mc:Choice Requires="x14">
            <control shapeId="51235" r:id="rId38" name="Check Box 35">
              <controlPr defaultSize="0" autoFill="0" autoLine="0" autoPict="0">
                <anchor moveWithCells="1">
                  <from>
                    <xdr:col>4</xdr:col>
                    <xdr:colOff>22860</xdr:colOff>
                    <xdr:row>54</xdr:row>
                    <xdr:rowOff>22860</xdr:rowOff>
                  </from>
                  <to>
                    <xdr:col>4</xdr:col>
                    <xdr:colOff>609600</xdr:colOff>
                    <xdr:row>54</xdr:row>
                    <xdr:rowOff>480060</xdr:rowOff>
                  </to>
                </anchor>
              </controlPr>
            </control>
          </mc:Choice>
        </mc:AlternateContent>
        <mc:AlternateContent xmlns:mc="http://schemas.openxmlformats.org/markup-compatibility/2006">
          <mc:Choice Requires="x14">
            <control shapeId="51236" r:id="rId39" name="Check Box 36">
              <controlPr defaultSize="0" autoFill="0" autoLine="0" autoPict="0">
                <anchor moveWithCells="1">
                  <from>
                    <xdr:col>4</xdr:col>
                    <xdr:colOff>22860</xdr:colOff>
                    <xdr:row>55</xdr:row>
                    <xdr:rowOff>22860</xdr:rowOff>
                  </from>
                  <to>
                    <xdr:col>4</xdr:col>
                    <xdr:colOff>609600</xdr:colOff>
                    <xdr:row>55</xdr:row>
                    <xdr:rowOff>381000</xdr:rowOff>
                  </to>
                </anchor>
              </controlPr>
            </control>
          </mc:Choice>
        </mc:AlternateContent>
        <mc:AlternateContent xmlns:mc="http://schemas.openxmlformats.org/markup-compatibility/2006">
          <mc:Choice Requires="x14">
            <control shapeId="51237" r:id="rId40" name="Check Box 37">
              <controlPr defaultSize="0" autoFill="0" autoLine="0" autoPict="0">
                <anchor moveWithCells="1">
                  <from>
                    <xdr:col>4</xdr:col>
                    <xdr:colOff>22860</xdr:colOff>
                    <xdr:row>62</xdr:row>
                    <xdr:rowOff>53340</xdr:rowOff>
                  </from>
                  <to>
                    <xdr:col>4</xdr:col>
                    <xdr:colOff>624840</xdr:colOff>
                    <xdr:row>62</xdr:row>
                    <xdr:rowOff>320040</xdr:rowOff>
                  </to>
                </anchor>
              </controlPr>
            </control>
          </mc:Choice>
        </mc:AlternateContent>
        <mc:AlternateContent xmlns:mc="http://schemas.openxmlformats.org/markup-compatibility/2006">
          <mc:Choice Requires="x14">
            <control shapeId="51238" r:id="rId41" name="Check Box 38">
              <controlPr defaultSize="0" autoFill="0" autoLine="0" autoPict="0">
                <anchor moveWithCells="1">
                  <from>
                    <xdr:col>4</xdr:col>
                    <xdr:colOff>22860</xdr:colOff>
                    <xdr:row>63</xdr:row>
                    <xdr:rowOff>53340</xdr:rowOff>
                  </from>
                  <to>
                    <xdr:col>4</xdr:col>
                    <xdr:colOff>624840</xdr:colOff>
                    <xdr:row>63</xdr:row>
                    <xdr:rowOff>320040</xdr:rowOff>
                  </to>
                </anchor>
              </controlPr>
            </control>
          </mc:Choice>
        </mc:AlternateContent>
        <mc:AlternateContent xmlns:mc="http://schemas.openxmlformats.org/markup-compatibility/2006">
          <mc:Choice Requires="x14">
            <control shapeId="51239" r:id="rId42" name="Check Box 39">
              <controlPr defaultSize="0" autoFill="0" autoLine="0" autoPict="0">
                <anchor moveWithCells="1">
                  <from>
                    <xdr:col>4</xdr:col>
                    <xdr:colOff>22860</xdr:colOff>
                    <xdr:row>64</xdr:row>
                    <xdr:rowOff>53340</xdr:rowOff>
                  </from>
                  <to>
                    <xdr:col>4</xdr:col>
                    <xdr:colOff>624840</xdr:colOff>
                    <xdr:row>64</xdr:row>
                    <xdr:rowOff>320040</xdr:rowOff>
                  </to>
                </anchor>
              </controlPr>
            </control>
          </mc:Choice>
        </mc:AlternateContent>
        <mc:AlternateContent xmlns:mc="http://schemas.openxmlformats.org/markup-compatibility/2006">
          <mc:Choice Requires="x14">
            <control shapeId="51240" r:id="rId43" name="Check Box 40">
              <controlPr defaultSize="0" autoFill="0" autoLine="0" autoPict="0">
                <anchor moveWithCells="1">
                  <from>
                    <xdr:col>4</xdr:col>
                    <xdr:colOff>22860</xdr:colOff>
                    <xdr:row>65</xdr:row>
                    <xdr:rowOff>22860</xdr:rowOff>
                  </from>
                  <to>
                    <xdr:col>4</xdr:col>
                    <xdr:colOff>624840</xdr:colOff>
                    <xdr:row>65</xdr:row>
                    <xdr:rowOff>327660</xdr:rowOff>
                  </to>
                </anchor>
              </controlPr>
            </control>
          </mc:Choice>
        </mc:AlternateContent>
        <mc:AlternateContent xmlns:mc="http://schemas.openxmlformats.org/markup-compatibility/2006">
          <mc:Choice Requires="x14">
            <control shapeId="51241" r:id="rId44" name="Check Box 41">
              <controlPr defaultSize="0" autoFill="0" autoLine="0" autoPict="0">
                <anchor moveWithCells="1">
                  <from>
                    <xdr:col>4</xdr:col>
                    <xdr:colOff>22860</xdr:colOff>
                    <xdr:row>66</xdr:row>
                    <xdr:rowOff>22860</xdr:rowOff>
                  </from>
                  <to>
                    <xdr:col>4</xdr:col>
                    <xdr:colOff>624840</xdr:colOff>
                    <xdr:row>66</xdr:row>
                    <xdr:rowOff>327660</xdr:rowOff>
                  </to>
                </anchor>
              </controlPr>
            </control>
          </mc:Choice>
        </mc:AlternateContent>
        <mc:AlternateContent xmlns:mc="http://schemas.openxmlformats.org/markup-compatibility/2006">
          <mc:Choice Requires="x14">
            <control shapeId="51242" r:id="rId45" name="Check Box 42">
              <controlPr defaultSize="0" autoFill="0" autoLine="0" autoPict="0">
                <anchor moveWithCells="1">
                  <from>
                    <xdr:col>4</xdr:col>
                    <xdr:colOff>22860</xdr:colOff>
                    <xdr:row>67</xdr:row>
                    <xdr:rowOff>53340</xdr:rowOff>
                  </from>
                  <to>
                    <xdr:col>4</xdr:col>
                    <xdr:colOff>624840</xdr:colOff>
                    <xdr:row>67</xdr:row>
                    <xdr:rowOff>320040</xdr:rowOff>
                  </to>
                </anchor>
              </controlPr>
            </control>
          </mc:Choice>
        </mc:AlternateContent>
        <mc:AlternateContent xmlns:mc="http://schemas.openxmlformats.org/markup-compatibility/2006">
          <mc:Choice Requires="x14">
            <control shapeId="51243" r:id="rId46" name="Check Box 43">
              <controlPr defaultSize="0" autoFill="0" autoLine="0" autoPict="0">
                <anchor moveWithCells="1">
                  <from>
                    <xdr:col>4</xdr:col>
                    <xdr:colOff>22860</xdr:colOff>
                    <xdr:row>68</xdr:row>
                    <xdr:rowOff>38100</xdr:rowOff>
                  </from>
                  <to>
                    <xdr:col>4</xdr:col>
                    <xdr:colOff>624840</xdr:colOff>
                    <xdr:row>68</xdr:row>
                    <xdr:rowOff>327660</xdr:rowOff>
                  </to>
                </anchor>
              </controlPr>
            </control>
          </mc:Choice>
        </mc:AlternateContent>
        <mc:AlternateContent xmlns:mc="http://schemas.openxmlformats.org/markup-compatibility/2006">
          <mc:Choice Requires="x14">
            <control shapeId="51244" r:id="rId47" name="Check Box 44">
              <controlPr defaultSize="0" autoFill="0" autoLine="0" autoPict="0">
                <anchor moveWithCells="1">
                  <from>
                    <xdr:col>4</xdr:col>
                    <xdr:colOff>22860</xdr:colOff>
                    <xdr:row>69</xdr:row>
                    <xdr:rowOff>53340</xdr:rowOff>
                  </from>
                  <to>
                    <xdr:col>4</xdr:col>
                    <xdr:colOff>624840</xdr:colOff>
                    <xdr:row>69</xdr:row>
                    <xdr:rowOff>320040</xdr:rowOff>
                  </to>
                </anchor>
              </controlPr>
            </control>
          </mc:Choice>
        </mc:AlternateContent>
        <mc:AlternateContent xmlns:mc="http://schemas.openxmlformats.org/markup-compatibility/2006">
          <mc:Choice Requires="x14">
            <control shapeId="51245" r:id="rId48" name="Check Box 45">
              <controlPr defaultSize="0" autoFill="0" autoLine="0" autoPict="0">
                <anchor moveWithCells="1">
                  <from>
                    <xdr:col>4</xdr:col>
                    <xdr:colOff>22860</xdr:colOff>
                    <xdr:row>70</xdr:row>
                    <xdr:rowOff>53340</xdr:rowOff>
                  </from>
                  <to>
                    <xdr:col>4</xdr:col>
                    <xdr:colOff>624840</xdr:colOff>
                    <xdr:row>70</xdr:row>
                    <xdr:rowOff>320040</xdr:rowOff>
                  </to>
                </anchor>
              </controlPr>
            </control>
          </mc:Choice>
        </mc:AlternateContent>
        <mc:AlternateContent xmlns:mc="http://schemas.openxmlformats.org/markup-compatibility/2006">
          <mc:Choice Requires="x14">
            <control shapeId="51246" r:id="rId49" name="Check Box 46">
              <controlPr defaultSize="0" autoFill="0" autoLine="0" autoPict="0">
                <anchor moveWithCells="1">
                  <from>
                    <xdr:col>4</xdr:col>
                    <xdr:colOff>22860</xdr:colOff>
                    <xdr:row>71</xdr:row>
                    <xdr:rowOff>53340</xdr:rowOff>
                  </from>
                  <to>
                    <xdr:col>4</xdr:col>
                    <xdr:colOff>624840</xdr:colOff>
                    <xdr:row>71</xdr:row>
                    <xdr:rowOff>320040</xdr:rowOff>
                  </to>
                </anchor>
              </controlPr>
            </control>
          </mc:Choice>
        </mc:AlternateContent>
      </controls>
    </mc:Choice>
  </mc:AlternateContent>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A66FC9-FF59-4783-B8DE-09AEB533C42E}">
  <sheetPr codeName="Sheet21">
    <tabColor rgb="FF92D050"/>
  </sheetPr>
  <dimension ref="A1:F30"/>
  <sheetViews>
    <sheetView showGridLines="0" zoomScaleNormal="100" workbookViewId="0">
      <pane ySplit="1" topLeftCell="A2" activePane="bottomLeft" state="frozen"/>
      <selection activeCell="C32" sqref="C32"/>
      <selection pane="bottomLeft" activeCell="B3" sqref="B3:D4"/>
    </sheetView>
  </sheetViews>
  <sheetFormatPr defaultColWidth="8.88671875" defaultRowHeight="13.8" x14ac:dyDescent="0.25"/>
  <cols>
    <col min="1" max="1" width="8.88671875" style="7"/>
    <col min="2" max="2" width="7.44140625" style="7" customWidth="1"/>
    <col min="3" max="3" width="12.88671875" style="7" customWidth="1"/>
    <col min="4" max="4" width="74" style="7" customWidth="1"/>
    <col min="5" max="5" width="9.44140625" style="7" customWidth="1"/>
    <col min="6" max="16384" width="8.88671875" style="7"/>
  </cols>
  <sheetData>
    <row r="1" spans="1:6" ht="35.1" customHeight="1" x14ac:dyDescent="0.25">
      <c r="A1" s="119"/>
      <c r="B1" s="119"/>
      <c r="C1" s="119"/>
      <c r="D1" s="119"/>
      <c r="E1" s="119"/>
      <c r="F1" s="119"/>
    </row>
    <row r="2" spans="1:6" ht="17.399999999999999" customHeight="1" x14ac:dyDescent="0.25"/>
    <row r="3" spans="1:6" ht="17.399999999999999" customHeight="1" thickBot="1" x14ac:dyDescent="0.3">
      <c r="B3" s="167" t="s">
        <v>25</v>
      </c>
      <c r="C3" s="167"/>
      <c r="D3" s="167"/>
    </row>
    <row r="4" spans="1:6" ht="17.399999999999999" customHeight="1" thickBot="1" x14ac:dyDescent="0.3">
      <c r="B4" s="167"/>
      <c r="C4" s="167"/>
      <c r="D4" s="167"/>
    </row>
    <row r="6" spans="1:6" ht="43.35" customHeight="1" x14ac:dyDescent="0.25">
      <c r="B6" s="14" t="s">
        <v>259</v>
      </c>
      <c r="C6" s="13">
        <f>VLOOKUP(B6,Sc.InputSelect!$B$3:$C$33,2,FALSE)</f>
        <v>0</v>
      </c>
      <c r="D6" s="2" t="str">
        <f>_xlfn.IFNA(VLOOKUP(CONCATENATE(B6,".",C6),List.SurveyLevels!$B$4:$D$153,3,FALSE),"")</f>
        <v/>
      </c>
    </row>
    <row r="8" spans="1:6" ht="31.35" customHeight="1" x14ac:dyDescent="0.25">
      <c r="B8" s="15" t="s">
        <v>428</v>
      </c>
      <c r="C8" s="15" t="s">
        <v>1063</v>
      </c>
      <c r="D8" s="15" t="s">
        <v>1064</v>
      </c>
    </row>
    <row r="9" spans="1:6" ht="27.6" x14ac:dyDescent="0.25">
      <c r="B9" s="13">
        <v>1</v>
      </c>
      <c r="C9" s="13" t="s">
        <v>1002</v>
      </c>
      <c r="D9" s="2" t="s">
        <v>1003</v>
      </c>
      <c r="E9" s="9"/>
    </row>
    <row r="10" spans="1:6" ht="27.6" x14ac:dyDescent="0.25">
      <c r="B10" s="13">
        <v>1</v>
      </c>
      <c r="C10" s="13" t="s">
        <v>1004</v>
      </c>
      <c r="D10" s="2" t="s">
        <v>1005</v>
      </c>
      <c r="E10" s="9"/>
    </row>
    <row r="11" spans="1:6" ht="27.6" x14ac:dyDescent="0.25">
      <c r="B11" s="13">
        <v>2</v>
      </c>
      <c r="C11" s="13" t="s">
        <v>1006</v>
      </c>
      <c r="D11" s="2" t="s">
        <v>1007</v>
      </c>
      <c r="E11" s="9"/>
    </row>
    <row r="12" spans="1:6" ht="27.6" x14ac:dyDescent="0.25">
      <c r="B12" s="13">
        <v>2</v>
      </c>
      <c r="C12" s="13" t="s">
        <v>1008</v>
      </c>
      <c r="D12" s="2" t="s">
        <v>1119</v>
      </c>
      <c r="E12" s="9"/>
    </row>
    <row r="13" spans="1:6" ht="27.6" x14ac:dyDescent="0.25">
      <c r="B13" s="13">
        <v>3</v>
      </c>
      <c r="C13" s="13" t="s">
        <v>1010</v>
      </c>
      <c r="D13" s="2" t="s">
        <v>1120</v>
      </c>
      <c r="E13" s="9"/>
    </row>
    <row r="14" spans="1:6" ht="27.6" x14ac:dyDescent="0.25">
      <c r="B14" s="13">
        <v>4</v>
      </c>
      <c r="C14" s="13" t="s">
        <v>1012</v>
      </c>
      <c r="D14" s="2" t="s">
        <v>1121</v>
      </c>
      <c r="E14" s="9"/>
    </row>
    <row r="15" spans="1:6" ht="25.65" customHeight="1" x14ac:dyDescent="0.25">
      <c r="B15" s="13">
        <v>5</v>
      </c>
      <c r="C15" s="13" t="s">
        <v>1014</v>
      </c>
      <c r="D15" s="2"/>
      <c r="E15" s="9"/>
    </row>
    <row r="17" spans="2:5" ht="14.4" thickBot="1" x14ac:dyDescent="0.3">
      <c r="B17" s="11"/>
      <c r="C17" s="11"/>
      <c r="D17" s="11"/>
    </row>
    <row r="19" spans="2:5" ht="43.35" customHeight="1" x14ac:dyDescent="0.25">
      <c r="B19" s="14" t="s">
        <v>266</v>
      </c>
      <c r="C19" s="13">
        <f>VLOOKUP(B19,Sc.InputSelect!$B$3:$C$33,2,FALSE)</f>
        <v>0</v>
      </c>
      <c r="D19" s="2" t="str">
        <f>_xlfn.IFNA(VLOOKUP(CONCATENATE(B19,".",C19),List.SurveyLevels!$B$4:$D$153,3,FALSE),"")</f>
        <v/>
      </c>
    </row>
    <row r="21" spans="2:5" ht="27.6" x14ac:dyDescent="0.25">
      <c r="B21" s="15" t="s">
        <v>428</v>
      </c>
      <c r="C21" s="15" t="s">
        <v>1063</v>
      </c>
      <c r="D21" s="15" t="s">
        <v>1064</v>
      </c>
    </row>
    <row r="22" spans="2:5" ht="27.6" x14ac:dyDescent="0.25">
      <c r="B22" s="13">
        <v>1</v>
      </c>
      <c r="C22" s="13" t="s">
        <v>1015</v>
      </c>
      <c r="D22" s="2" t="s">
        <v>1016</v>
      </c>
      <c r="E22" s="9"/>
    </row>
    <row r="23" spans="2:5" ht="31.65" customHeight="1" x14ac:dyDescent="0.25">
      <c r="B23" s="13">
        <v>2</v>
      </c>
      <c r="C23" s="13" t="s">
        <v>1017</v>
      </c>
      <c r="D23" s="2" t="s">
        <v>1122</v>
      </c>
      <c r="E23" s="9"/>
    </row>
    <row r="24" spans="2:5" ht="41.4" x14ac:dyDescent="0.25">
      <c r="B24" s="13">
        <v>3</v>
      </c>
      <c r="C24" s="13" t="s">
        <v>1019</v>
      </c>
      <c r="D24" s="2" t="s">
        <v>1123</v>
      </c>
      <c r="E24" s="9"/>
    </row>
    <row r="25" spans="2:5" ht="27.6" x14ac:dyDescent="0.25">
      <c r="B25" s="13">
        <v>4</v>
      </c>
      <c r="C25" s="13" t="s">
        <v>1021</v>
      </c>
      <c r="D25" s="2" t="s">
        <v>1124</v>
      </c>
      <c r="E25" s="9"/>
    </row>
    <row r="26" spans="2:5" ht="30" customHeight="1" x14ac:dyDescent="0.25">
      <c r="B26" s="13">
        <v>5</v>
      </c>
      <c r="C26" s="13" t="s">
        <v>1023</v>
      </c>
      <c r="D26" s="2"/>
      <c r="E26" s="9"/>
    </row>
    <row r="27" spans="2:5" x14ac:dyDescent="0.25">
      <c r="B27" s="30"/>
      <c r="C27" s="30"/>
      <c r="D27" s="34"/>
      <c r="E27" s="17"/>
    </row>
    <row r="28" spans="2:5" ht="14.4" thickBot="1" x14ac:dyDescent="0.3">
      <c r="B28" s="11"/>
      <c r="C28" s="11"/>
      <c r="D28" s="11"/>
    </row>
    <row r="30" spans="2:5" ht="23.4" customHeight="1" x14ac:dyDescent="0.25">
      <c r="D30" s="56" t="s">
        <v>1125</v>
      </c>
    </row>
  </sheetData>
  <sheetProtection sheet="1" objects="1" scenarios="1"/>
  <mergeCells count="2">
    <mergeCell ref="A1:F1"/>
    <mergeCell ref="B3:D4"/>
  </mergeCells>
  <conditionalFormatting sqref="D2 D5:D15 D18:D29 D31:D1048576">
    <cfRule type="expression" dxfId="125" priority="109">
      <formula>#REF!="TRUE"</formula>
    </cfRule>
  </conditionalFormatting>
  <conditionalFormatting sqref="A1 G1:XFD1 A3:B3 A4 E3:XFD4 A2:XFD2 A5:XFD29 A31:XFD1048576 A30:C30 E30:XFD30">
    <cfRule type="cellIs" dxfId="124" priority="104" operator="equal">
      <formula>5</formula>
    </cfRule>
    <cfRule type="cellIs" dxfId="123" priority="105" operator="equal">
      <formula>4</formula>
    </cfRule>
    <cfRule type="cellIs" dxfId="122" priority="106" operator="equal">
      <formula>3</formula>
    </cfRule>
    <cfRule type="cellIs" dxfId="121" priority="107" operator="equal">
      <formula>2</formula>
    </cfRule>
    <cfRule type="cellIs" dxfId="120" priority="108" operator="equal">
      <formula>1</formula>
    </cfRule>
  </conditionalFormatting>
  <conditionalFormatting sqref="D16:D17">
    <cfRule type="expression" dxfId="119" priority="103">
      <formula>#REF!="TRUE"</formula>
    </cfRule>
  </conditionalFormatting>
  <conditionalFormatting sqref="D30">
    <cfRule type="expression" dxfId="118" priority="6">
      <formula>#REF!="TRUE"</formula>
    </cfRule>
  </conditionalFormatting>
  <conditionalFormatting sqref="D30">
    <cfRule type="cellIs" dxfId="117" priority="1" operator="equal">
      <formula>5</formula>
    </cfRule>
    <cfRule type="cellIs" dxfId="116" priority="2" operator="equal">
      <formula>4</formula>
    </cfRule>
    <cfRule type="cellIs" dxfId="115" priority="3" operator="equal">
      <formula>3</formula>
    </cfRule>
    <cfRule type="cellIs" dxfId="114" priority="4" operator="equal">
      <formula>2</formula>
    </cfRule>
    <cfRule type="cellIs" dxfId="113" priority="5" operator="equal">
      <formula>1</formula>
    </cfRule>
  </conditionalFormatting>
  <hyperlinks>
    <hyperlink ref="D30" location="'Selected Interventions'!B3" display="Continue to the summary →" xr:uid="{C2B4ED3E-BA14-4C16-ABD0-A6D7E1932C02}"/>
  </hyperlink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2225" r:id="rId4" name="Check Box 1">
              <controlPr defaultSize="0" autoFill="0" autoLine="0" autoPict="0">
                <anchor moveWithCells="1">
                  <from>
                    <xdr:col>4</xdr:col>
                    <xdr:colOff>22860</xdr:colOff>
                    <xdr:row>8</xdr:row>
                    <xdr:rowOff>22860</xdr:rowOff>
                  </from>
                  <to>
                    <xdr:col>4</xdr:col>
                    <xdr:colOff>586740</xdr:colOff>
                    <xdr:row>8</xdr:row>
                    <xdr:rowOff>342900</xdr:rowOff>
                  </to>
                </anchor>
              </controlPr>
            </control>
          </mc:Choice>
        </mc:AlternateContent>
        <mc:AlternateContent xmlns:mc="http://schemas.openxmlformats.org/markup-compatibility/2006">
          <mc:Choice Requires="x14">
            <control shapeId="52226" r:id="rId5" name="Check Box 2">
              <controlPr defaultSize="0" autoFill="0" autoLine="0" autoPict="0">
                <anchor moveWithCells="1">
                  <from>
                    <xdr:col>4</xdr:col>
                    <xdr:colOff>22860</xdr:colOff>
                    <xdr:row>9</xdr:row>
                    <xdr:rowOff>22860</xdr:rowOff>
                  </from>
                  <to>
                    <xdr:col>4</xdr:col>
                    <xdr:colOff>586740</xdr:colOff>
                    <xdr:row>9</xdr:row>
                    <xdr:rowOff>342900</xdr:rowOff>
                  </to>
                </anchor>
              </controlPr>
            </control>
          </mc:Choice>
        </mc:AlternateContent>
        <mc:AlternateContent xmlns:mc="http://schemas.openxmlformats.org/markup-compatibility/2006">
          <mc:Choice Requires="x14">
            <control shapeId="52227" r:id="rId6" name="Check Box 3">
              <controlPr defaultSize="0" autoFill="0" autoLine="0" autoPict="0">
                <anchor moveWithCells="1">
                  <from>
                    <xdr:col>4</xdr:col>
                    <xdr:colOff>22860</xdr:colOff>
                    <xdr:row>10</xdr:row>
                    <xdr:rowOff>22860</xdr:rowOff>
                  </from>
                  <to>
                    <xdr:col>4</xdr:col>
                    <xdr:colOff>586740</xdr:colOff>
                    <xdr:row>11</xdr:row>
                    <xdr:rowOff>0</xdr:rowOff>
                  </to>
                </anchor>
              </controlPr>
            </control>
          </mc:Choice>
        </mc:AlternateContent>
        <mc:AlternateContent xmlns:mc="http://schemas.openxmlformats.org/markup-compatibility/2006">
          <mc:Choice Requires="x14">
            <control shapeId="52228" r:id="rId7" name="Check Box 4">
              <controlPr defaultSize="0" autoFill="0" autoLine="0" autoPict="0">
                <anchor moveWithCells="1">
                  <from>
                    <xdr:col>4</xdr:col>
                    <xdr:colOff>22860</xdr:colOff>
                    <xdr:row>11</xdr:row>
                    <xdr:rowOff>22860</xdr:rowOff>
                  </from>
                  <to>
                    <xdr:col>4</xdr:col>
                    <xdr:colOff>586740</xdr:colOff>
                    <xdr:row>11</xdr:row>
                    <xdr:rowOff>342900</xdr:rowOff>
                  </to>
                </anchor>
              </controlPr>
            </control>
          </mc:Choice>
        </mc:AlternateContent>
        <mc:AlternateContent xmlns:mc="http://schemas.openxmlformats.org/markup-compatibility/2006">
          <mc:Choice Requires="x14">
            <control shapeId="52229" r:id="rId8" name="Check Box 5">
              <controlPr defaultSize="0" autoFill="0" autoLine="0" autoPict="0">
                <anchor moveWithCells="1">
                  <from>
                    <xdr:col>4</xdr:col>
                    <xdr:colOff>22860</xdr:colOff>
                    <xdr:row>12</xdr:row>
                    <xdr:rowOff>22860</xdr:rowOff>
                  </from>
                  <to>
                    <xdr:col>4</xdr:col>
                    <xdr:colOff>586740</xdr:colOff>
                    <xdr:row>12</xdr:row>
                    <xdr:rowOff>342900</xdr:rowOff>
                  </to>
                </anchor>
              </controlPr>
            </control>
          </mc:Choice>
        </mc:AlternateContent>
        <mc:AlternateContent xmlns:mc="http://schemas.openxmlformats.org/markup-compatibility/2006">
          <mc:Choice Requires="x14">
            <control shapeId="52230" r:id="rId9" name="Check Box 6">
              <controlPr defaultSize="0" autoFill="0" autoLine="0" autoPict="0">
                <anchor moveWithCells="1">
                  <from>
                    <xdr:col>4</xdr:col>
                    <xdr:colOff>22860</xdr:colOff>
                    <xdr:row>13</xdr:row>
                    <xdr:rowOff>22860</xdr:rowOff>
                  </from>
                  <to>
                    <xdr:col>4</xdr:col>
                    <xdr:colOff>586740</xdr:colOff>
                    <xdr:row>13</xdr:row>
                    <xdr:rowOff>342900</xdr:rowOff>
                  </to>
                </anchor>
              </controlPr>
            </control>
          </mc:Choice>
        </mc:AlternateContent>
        <mc:AlternateContent xmlns:mc="http://schemas.openxmlformats.org/markup-compatibility/2006">
          <mc:Choice Requires="x14">
            <control shapeId="52231" r:id="rId10" name="Check Box 7">
              <controlPr defaultSize="0" autoFill="0" autoLine="0" autoPict="0">
                <anchor moveWithCells="1">
                  <from>
                    <xdr:col>4</xdr:col>
                    <xdr:colOff>22860</xdr:colOff>
                    <xdr:row>14</xdr:row>
                    <xdr:rowOff>22860</xdr:rowOff>
                  </from>
                  <to>
                    <xdr:col>4</xdr:col>
                    <xdr:colOff>586740</xdr:colOff>
                    <xdr:row>15</xdr:row>
                    <xdr:rowOff>15240</xdr:rowOff>
                  </to>
                </anchor>
              </controlPr>
            </control>
          </mc:Choice>
        </mc:AlternateContent>
        <mc:AlternateContent xmlns:mc="http://schemas.openxmlformats.org/markup-compatibility/2006">
          <mc:Choice Requires="x14">
            <control shapeId="52232" r:id="rId11" name="Check Box 8">
              <controlPr defaultSize="0" autoFill="0" autoLine="0" autoPict="0">
                <anchor moveWithCells="1">
                  <from>
                    <xdr:col>4</xdr:col>
                    <xdr:colOff>22860</xdr:colOff>
                    <xdr:row>21</xdr:row>
                    <xdr:rowOff>60960</xdr:rowOff>
                  </from>
                  <to>
                    <xdr:col>4</xdr:col>
                    <xdr:colOff>594360</xdr:colOff>
                    <xdr:row>21</xdr:row>
                    <xdr:rowOff>304800</xdr:rowOff>
                  </to>
                </anchor>
              </controlPr>
            </control>
          </mc:Choice>
        </mc:AlternateContent>
        <mc:AlternateContent xmlns:mc="http://schemas.openxmlformats.org/markup-compatibility/2006">
          <mc:Choice Requires="x14">
            <control shapeId="52233" r:id="rId12" name="Check Box 9">
              <controlPr defaultSize="0" autoFill="0" autoLine="0" autoPict="0">
                <anchor moveWithCells="1">
                  <from>
                    <xdr:col>4</xdr:col>
                    <xdr:colOff>22860</xdr:colOff>
                    <xdr:row>22</xdr:row>
                    <xdr:rowOff>53340</xdr:rowOff>
                  </from>
                  <to>
                    <xdr:col>4</xdr:col>
                    <xdr:colOff>594360</xdr:colOff>
                    <xdr:row>22</xdr:row>
                    <xdr:rowOff>327660</xdr:rowOff>
                  </to>
                </anchor>
              </controlPr>
            </control>
          </mc:Choice>
        </mc:AlternateContent>
        <mc:AlternateContent xmlns:mc="http://schemas.openxmlformats.org/markup-compatibility/2006">
          <mc:Choice Requires="x14">
            <control shapeId="52234" r:id="rId13" name="Check Box 10">
              <controlPr defaultSize="0" autoFill="0" autoLine="0" autoPict="0">
                <anchor moveWithCells="1">
                  <from>
                    <xdr:col>4</xdr:col>
                    <xdr:colOff>22860</xdr:colOff>
                    <xdr:row>23</xdr:row>
                    <xdr:rowOff>22860</xdr:rowOff>
                  </from>
                  <to>
                    <xdr:col>4</xdr:col>
                    <xdr:colOff>594360</xdr:colOff>
                    <xdr:row>23</xdr:row>
                    <xdr:rowOff>480060</xdr:rowOff>
                  </to>
                </anchor>
              </controlPr>
            </control>
          </mc:Choice>
        </mc:AlternateContent>
        <mc:AlternateContent xmlns:mc="http://schemas.openxmlformats.org/markup-compatibility/2006">
          <mc:Choice Requires="x14">
            <control shapeId="52235" r:id="rId14" name="Check Box 11">
              <controlPr defaultSize="0" autoFill="0" autoLine="0" autoPict="0">
                <anchor moveWithCells="1">
                  <from>
                    <xdr:col>4</xdr:col>
                    <xdr:colOff>22860</xdr:colOff>
                    <xdr:row>24</xdr:row>
                    <xdr:rowOff>60960</xdr:rowOff>
                  </from>
                  <to>
                    <xdr:col>4</xdr:col>
                    <xdr:colOff>594360</xdr:colOff>
                    <xdr:row>24</xdr:row>
                    <xdr:rowOff>304800</xdr:rowOff>
                  </to>
                </anchor>
              </controlPr>
            </control>
          </mc:Choice>
        </mc:AlternateContent>
        <mc:AlternateContent xmlns:mc="http://schemas.openxmlformats.org/markup-compatibility/2006">
          <mc:Choice Requires="x14">
            <control shapeId="52236" r:id="rId15" name="Check Box 12">
              <controlPr defaultSize="0" autoFill="0" autoLine="0" autoPict="0">
                <anchor moveWithCells="1">
                  <from>
                    <xdr:col>4</xdr:col>
                    <xdr:colOff>22860</xdr:colOff>
                    <xdr:row>25</xdr:row>
                    <xdr:rowOff>22860</xdr:rowOff>
                  </from>
                  <to>
                    <xdr:col>4</xdr:col>
                    <xdr:colOff>594360</xdr:colOff>
                    <xdr:row>25</xdr:row>
                    <xdr:rowOff>365760</xdr:rowOff>
                  </to>
                </anchor>
              </controlPr>
            </control>
          </mc:Choice>
        </mc:AlternateContent>
      </controls>
    </mc:Choice>
  </mc:AlternateConten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ED4ABA-AF51-49FB-B4C0-F6CE718A2239}">
  <sheetPr>
    <tabColor rgb="FFFF0000"/>
  </sheetPr>
  <dimension ref="A1:F304"/>
  <sheetViews>
    <sheetView workbookViewId="0">
      <selection activeCell="C2" sqref="C2:C303"/>
    </sheetView>
  </sheetViews>
  <sheetFormatPr defaultColWidth="8.88671875" defaultRowHeight="14.4" x14ac:dyDescent="0.3"/>
  <cols>
    <col min="1" max="1" width="10.33203125" customWidth="1"/>
    <col min="2" max="2" width="18.88671875" style="68" customWidth="1"/>
    <col min="3" max="3" width="16.33203125" customWidth="1"/>
    <col min="4" max="4" width="16.33203125" style="60" customWidth="1"/>
    <col min="5" max="5" width="16.33203125" customWidth="1"/>
    <col min="6" max="6" width="46.88671875" style="58" customWidth="1"/>
  </cols>
  <sheetData>
    <row r="1" spans="1:6" x14ac:dyDescent="0.3">
      <c r="A1" t="s">
        <v>1126</v>
      </c>
      <c r="B1" s="68" t="s">
        <v>1127</v>
      </c>
      <c r="C1" t="s">
        <v>56</v>
      </c>
      <c r="D1" s="61" t="s">
        <v>1128</v>
      </c>
      <c r="E1" s="62" t="s">
        <v>1129</v>
      </c>
      <c r="F1" s="61" t="s">
        <v>1130</v>
      </c>
    </row>
    <row r="2" spans="1:6" ht="43.2" x14ac:dyDescent="0.3">
      <c r="A2" t="str">
        <f>IF(Table1[[#This Row],[Selected]]="TRUE",1,"")</f>
        <v/>
      </c>
      <c r="B2" s="68" t="str">
        <f>IF(Table1[[#This Row],[Selected]]=TRUE,(MAX(B$1:B1)+1),"")</f>
        <v/>
      </c>
      <c r="C2" s="59"/>
      <c r="D2" s="60" t="s">
        <v>15</v>
      </c>
      <c r="E2" t="s">
        <v>431</v>
      </c>
      <c r="F2" s="58" t="s">
        <v>432</v>
      </c>
    </row>
    <row r="3" spans="1:6" ht="57.6" x14ac:dyDescent="0.3">
      <c r="A3" t="str">
        <f>IF(Table1[[#This Row],[Selected]]="TRUE",1,"")</f>
        <v/>
      </c>
      <c r="B3" s="68" t="str">
        <f>IF(Table1[[#This Row],[Selected]]=TRUE,(MAX(B$1:B2)+1),"")</f>
        <v/>
      </c>
      <c r="C3" s="59"/>
      <c r="D3" s="60" t="s">
        <v>15</v>
      </c>
      <c r="E3" t="s">
        <v>433</v>
      </c>
      <c r="F3" s="58" t="s">
        <v>434</v>
      </c>
    </row>
    <row r="4" spans="1:6" ht="57.6" x14ac:dyDescent="0.3">
      <c r="A4" t="str">
        <f>IF(Table1[[#This Row],[Selected]]="TRUE",1,"")</f>
        <v/>
      </c>
      <c r="B4" s="68" t="str">
        <f>IF(Table1[[#This Row],[Selected]]=TRUE,(MAX(B$1:B3)+1),"")</f>
        <v/>
      </c>
      <c r="C4" s="59"/>
      <c r="D4" s="60" t="s">
        <v>15</v>
      </c>
      <c r="E4" t="s">
        <v>435</v>
      </c>
      <c r="F4" s="58" t="s">
        <v>436</v>
      </c>
    </row>
    <row r="5" spans="1:6" ht="43.2" x14ac:dyDescent="0.3">
      <c r="A5" t="str">
        <f>IF(Table1[[#This Row],[Selected]]="TRUE",1,"")</f>
        <v/>
      </c>
      <c r="B5" s="68" t="str">
        <f>IF(Table1[[#This Row],[Selected]]=TRUE,(MAX(B$1:B4)+1),"")</f>
        <v/>
      </c>
      <c r="C5" s="59"/>
      <c r="D5" s="60" t="s">
        <v>15</v>
      </c>
      <c r="E5" t="s">
        <v>437</v>
      </c>
      <c r="F5" s="58" t="s">
        <v>438</v>
      </c>
    </row>
    <row r="6" spans="1:6" ht="43.2" x14ac:dyDescent="0.3">
      <c r="A6" t="str">
        <f>IF(Table1[[#This Row],[Selected]]="TRUE",1,"")</f>
        <v/>
      </c>
      <c r="B6" s="68" t="str">
        <f>IF(Table1[[#This Row],[Selected]]=TRUE,(MAX(B$1:B5)+1),"")</f>
        <v/>
      </c>
      <c r="C6" s="59"/>
      <c r="D6" s="60" t="s">
        <v>15</v>
      </c>
      <c r="E6" t="s">
        <v>439</v>
      </c>
      <c r="F6" s="58" t="s">
        <v>440</v>
      </c>
    </row>
    <row r="7" spans="1:6" ht="43.2" x14ac:dyDescent="0.3">
      <c r="A7" t="str">
        <f>IF(Table1[[#This Row],[Selected]]="TRUE",1,"")</f>
        <v/>
      </c>
      <c r="B7" s="68" t="str">
        <f>IF(Table1[[#This Row],[Selected]]=TRUE,(MAX(B$1:B6)+1),"")</f>
        <v/>
      </c>
      <c r="C7" s="59"/>
      <c r="D7" s="60" t="s">
        <v>15</v>
      </c>
      <c r="E7" t="s">
        <v>441</v>
      </c>
      <c r="F7" s="58" t="s">
        <v>442</v>
      </c>
    </row>
    <row r="8" spans="1:6" ht="43.2" x14ac:dyDescent="0.3">
      <c r="A8" t="str">
        <f>IF(Table1[[#This Row],[Selected]]="TRUE",1,"")</f>
        <v/>
      </c>
      <c r="B8" s="68" t="str">
        <f>IF(Table1[[#This Row],[Selected]]=TRUE,(MAX(B$1:B7)+1),"")</f>
        <v/>
      </c>
      <c r="C8" s="59"/>
      <c r="D8" s="60" t="s">
        <v>15</v>
      </c>
      <c r="E8" t="s">
        <v>443</v>
      </c>
      <c r="F8" s="58" t="s">
        <v>444</v>
      </c>
    </row>
    <row r="9" spans="1:6" ht="43.2" x14ac:dyDescent="0.3">
      <c r="A9" t="str">
        <f>IF(Table1[[#This Row],[Selected]]="TRUE",1,"")</f>
        <v/>
      </c>
      <c r="B9" s="68" t="str">
        <f>IF(Table1[[#This Row],[Selected]]=TRUE,(MAX(B$1:B8)+1),"")</f>
        <v/>
      </c>
      <c r="C9" s="59"/>
      <c r="D9" s="60" t="s">
        <v>15</v>
      </c>
      <c r="E9" t="s">
        <v>445</v>
      </c>
      <c r="F9" s="58" t="s">
        <v>446</v>
      </c>
    </row>
    <row r="10" spans="1:6" ht="43.2" x14ac:dyDescent="0.3">
      <c r="A10" t="str">
        <f>IF(Table1[[#This Row],[Selected]]="TRUE",1,"")</f>
        <v/>
      </c>
      <c r="B10" s="68" t="str">
        <f>IF(Table1[[#This Row],[Selected]]=TRUE,(MAX(B$1:B9)+1),"")</f>
        <v/>
      </c>
      <c r="C10" s="59"/>
      <c r="D10" s="60" t="s">
        <v>15</v>
      </c>
      <c r="E10" t="s">
        <v>447</v>
      </c>
      <c r="F10" s="58" t="s">
        <v>448</v>
      </c>
    </row>
    <row r="11" spans="1:6" ht="43.2" x14ac:dyDescent="0.3">
      <c r="A11" t="str">
        <f>IF(Table1[[#This Row],[Selected]]="TRUE",1,"")</f>
        <v/>
      </c>
      <c r="B11" s="68" t="str">
        <f>IF(Table1[[#This Row],[Selected]]=TRUE,(MAX(B$1:B10)+1),"")</f>
        <v/>
      </c>
      <c r="C11" s="59"/>
      <c r="D11" s="60" t="s">
        <v>15</v>
      </c>
      <c r="E11" t="s">
        <v>449</v>
      </c>
      <c r="F11" s="58" t="s">
        <v>450</v>
      </c>
    </row>
    <row r="12" spans="1:6" ht="43.2" x14ac:dyDescent="0.3">
      <c r="A12" t="str">
        <f>IF(Table1[[#This Row],[Selected]]="TRUE",1,"")</f>
        <v/>
      </c>
      <c r="B12" s="68" t="str">
        <f>IF(Table1[[#This Row],[Selected]]=TRUE,(MAX(B$1:B11)+1),"")</f>
        <v/>
      </c>
      <c r="C12" s="59"/>
      <c r="D12" s="60" t="s">
        <v>15</v>
      </c>
      <c r="E12" t="s">
        <v>451</v>
      </c>
      <c r="F12" s="58" t="s">
        <v>452</v>
      </c>
    </row>
    <row r="13" spans="1:6" ht="43.2" x14ac:dyDescent="0.3">
      <c r="A13" t="str">
        <f>IF(Table1[[#This Row],[Selected]]="TRUE",1,"")</f>
        <v/>
      </c>
      <c r="B13" s="68" t="str">
        <f>IF(Table1[[#This Row],[Selected]]=TRUE,(MAX(B$1:B12)+1),"")</f>
        <v/>
      </c>
      <c r="C13" s="59"/>
      <c r="D13" s="60" t="s">
        <v>15</v>
      </c>
      <c r="E13" t="s">
        <v>453</v>
      </c>
      <c r="F13" s="58" t="s">
        <v>454</v>
      </c>
    </row>
    <row r="14" spans="1:6" ht="43.2" x14ac:dyDescent="0.3">
      <c r="A14" t="str">
        <f>IF(Table1[[#This Row],[Selected]]="TRUE",1,"")</f>
        <v/>
      </c>
      <c r="B14" s="68" t="str">
        <f>IF(Table1[[#This Row],[Selected]]=TRUE,(MAX(B$1:B13)+1),"")</f>
        <v/>
      </c>
      <c r="C14" s="59"/>
      <c r="D14" s="60" t="s">
        <v>15</v>
      </c>
      <c r="E14" t="s">
        <v>455</v>
      </c>
      <c r="F14" s="58" t="s">
        <v>456</v>
      </c>
    </row>
    <row r="15" spans="1:6" ht="43.2" x14ac:dyDescent="0.3">
      <c r="A15" t="str">
        <f>IF(Table1[[#This Row],[Selected]]="TRUE",1,"")</f>
        <v/>
      </c>
      <c r="B15" s="68" t="str">
        <f>IF(Table1[[#This Row],[Selected]]=TRUE,(MAX(B$1:B14)+1),"")</f>
        <v/>
      </c>
      <c r="C15" s="59"/>
      <c r="D15" s="60" t="s">
        <v>15</v>
      </c>
      <c r="E15" t="s">
        <v>457</v>
      </c>
      <c r="F15" s="58" t="s">
        <v>458</v>
      </c>
    </row>
    <row r="16" spans="1:6" ht="43.2" x14ac:dyDescent="0.3">
      <c r="A16" t="str">
        <f>IF(Table1[[#This Row],[Selected]]="TRUE",1,"")</f>
        <v/>
      </c>
      <c r="B16" s="68" t="str">
        <f>IF(Table1[[#This Row],[Selected]]=TRUE,(MAX(B$1:B15)+1),"")</f>
        <v/>
      </c>
      <c r="C16" s="59"/>
      <c r="D16" s="60" t="s">
        <v>15</v>
      </c>
      <c r="E16" t="s">
        <v>459</v>
      </c>
      <c r="F16" s="58" t="s">
        <v>460</v>
      </c>
    </row>
    <row r="17" spans="1:6" ht="43.2" x14ac:dyDescent="0.3">
      <c r="A17" t="str">
        <f>IF(Table1[[#This Row],[Selected]]="TRUE",1,"")</f>
        <v/>
      </c>
      <c r="B17" s="68" t="str">
        <f>IF(Table1[[#This Row],[Selected]]=TRUE,(MAX(B$1:B16)+1),"")</f>
        <v/>
      </c>
      <c r="C17" s="59"/>
      <c r="D17" s="60" t="s">
        <v>15</v>
      </c>
      <c r="E17" t="s">
        <v>461</v>
      </c>
      <c r="F17" s="58" t="s">
        <v>462</v>
      </c>
    </row>
    <row r="18" spans="1:6" ht="43.2" x14ac:dyDescent="0.3">
      <c r="A18" t="str">
        <f>IF(Table1[[#This Row],[Selected]]="TRUE",1,"")</f>
        <v/>
      </c>
      <c r="B18" s="68" t="str">
        <f>IF(Table1[[#This Row],[Selected]]=TRUE,(MAX(B$1:B17)+1),"")</f>
        <v/>
      </c>
      <c r="C18" s="59"/>
      <c r="D18" s="60" t="s">
        <v>15</v>
      </c>
      <c r="E18" t="s">
        <v>463</v>
      </c>
      <c r="F18" s="58" t="s">
        <v>464</v>
      </c>
    </row>
    <row r="19" spans="1:6" ht="57.6" x14ac:dyDescent="0.3">
      <c r="A19" t="str">
        <f>IF(Table1[[#This Row],[Selected]]="TRUE",1,"")</f>
        <v/>
      </c>
      <c r="B19" s="68" t="str">
        <f>IF(Table1[[#This Row],[Selected]]=TRUE,(MAX(B$1:B18)+1),"")</f>
        <v/>
      </c>
      <c r="C19" s="59"/>
      <c r="D19" s="60" t="s">
        <v>15</v>
      </c>
      <c r="E19" t="s">
        <v>465</v>
      </c>
      <c r="F19" s="58" t="s">
        <v>466</v>
      </c>
    </row>
    <row r="20" spans="1:6" ht="43.2" x14ac:dyDescent="0.3">
      <c r="A20" t="str">
        <f>IF(Table1[[#This Row],[Selected]]="TRUE",1,"")</f>
        <v/>
      </c>
      <c r="B20" s="68" t="str">
        <f>IF(Table1[[#This Row],[Selected]]=TRUE,(MAX(B$1:B19)+1),"")</f>
        <v/>
      </c>
      <c r="C20" s="59"/>
      <c r="D20" s="60" t="s">
        <v>15</v>
      </c>
      <c r="E20" t="s">
        <v>467</v>
      </c>
      <c r="F20" s="58" t="s">
        <v>468</v>
      </c>
    </row>
    <row r="21" spans="1:6" ht="43.2" x14ac:dyDescent="0.3">
      <c r="A21" t="str">
        <f>IF(Table1[[#This Row],[Selected]]="TRUE",1,"")</f>
        <v/>
      </c>
      <c r="B21" s="68" t="str">
        <f>IF(Table1[[#This Row],[Selected]]=TRUE,(MAX(B$1:B20)+1),"")</f>
        <v/>
      </c>
      <c r="C21" s="59"/>
      <c r="D21" s="60" t="s">
        <v>15</v>
      </c>
      <c r="E21" t="s">
        <v>469</v>
      </c>
      <c r="F21" s="58" t="s">
        <v>470</v>
      </c>
    </row>
    <row r="22" spans="1:6" ht="43.2" x14ac:dyDescent="0.3">
      <c r="A22" t="str">
        <f>IF(Table1[[#This Row],[Selected]]="TRUE",1,"")</f>
        <v/>
      </c>
      <c r="B22" s="68" t="str">
        <f>IF(Table1[[#This Row],[Selected]]=TRUE,(MAX(B$1:B21)+1),"")</f>
        <v/>
      </c>
      <c r="C22" s="59"/>
      <c r="D22" s="60" t="s">
        <v>15</v>
      </c>
      <c r="E22" t="s">
        <v>471</v>
      </c>
      <c r="F22" s="58" t="s">
        <v>472</v>
      </c>
    </row>
    <row r="23" spans="1:6" ht="43.2" x14ac:dyDescent="0.3">
      <c r="A23" t="str">
        <f>IF(Table1[[#This Row],[Selected]]="TRUE",1,"")</f>
        <v/>
      </c>
      <c r="B23" s="68" t="str">
        <f>IF(Table1[[#This Row],[Selected]]=TRUE,(MAX(B$1:B22)+1),"")</f>
        <v/>
      </c>
      <c r="C23" s="59"/>
      <c r="D23" s="60" t="s">
        <v>15</v>
      </c>
      <c r="E23" t="s">
        <v>473</v>
      </c>
      <c r="F23" s="58" t="s">
        <v>474</v>
      </c>
    </row>
    <row r="24" spans="1:6" ht="43.2" x14ac:dyDescent="0.3">
      <c r="A24" t="str">
        <f>IF(Table1[[#This Row],[Selected]]="TRUE",1,"")</f>
        <v/>
      </c>
      <c r="B24" s="68" t="str">
        <f>IF(Table1[[#This Row],[Selected]]=TRUE,(MAX(B$1:B23)+1),"")</f>
        <v/>
      </c>
      <c r="C24" s="59"/>
      <c r="D24" s="60" t="s">
        <v>15</v>
      </c>
      <c r="E24" t="s">
        <v>475</v>
      </c>
      <c r="F24" s="58" t="s">
        <v>476</v>
      </c>
    </row>
    <row r="25" spans="1:6" ht="43.2" x14ac:dyDescent="0.3">
      <c r="A25" t="str">
        <f>IF(Table1[[#This Row],[Selected]]="TRUE",1,"")</f>
        <v/>
      </c>
      <c r="B25" s="68" t="str">
        <f>IF(Table1[[#This Row],[Selected]]=TRUE,(MAX(B$1:B24)+1),"")</f>
        <v/>
      </c>
      <c r="C25" s="59"/>
      <c r="D25" s="60" t="s">
        <v>15</v>
      </c>
      <c r="E25" t="s">
        <v>477</v>
      </c>
      <c r="F25" s="58" t="s">
        <v>478</v>
      </c>
    </row>
    <row r="26" spans="1:6" ht="43.2" x14ac:dyDescent="0.3">
      <c r="A26" t="str">
        <f>IF(Table1[[#This Row],[Selected]]="TRUE",1,"")</f>
        <v/>
      </c>
      <c r="B26" s="68" t="str">
        <f>IF(Table1[[#This Row],[Selected]]=TRUE,(MAX(B$1:B25)+1),"")</f>
        <v/>
      </c>
      <c r="C26" s="59"/>
      <c r="D26" s="60" t="s">
        <v>15</v>
      </c>
      <c r="E26" t="s">
        <v>479</v>
      </c>
      <c r="F26" s="58" t="s">
        <v>480</v>
      </c>
    </row>
    <row r="27" spans="1:6" ht="43.2" x14ac:dyDescent="0.3">
      <c r="A27" t="str">
        <f>IF(Table1[[#This Row],[Selected]]="TRUE",1,"")</f>
        <v/>
      </c>
      <c r="B27" s="68" t="str">
        <f>IF(Table1[[#This Row],[Selected]]=TRUE,(MAX(B$1:B26)+1),"")</f>
        <v/>
      </c>
      <c r="C27" s="59"/>
      <c r="D27" s="60" t="s">
        <v>15</v>
      </c>
      <c r="E27" t="s">
        <v>481</v>
      </c>
      <c r="F27" s="58" t="s">
        <v>482</v>
      </c>
    </row>
    <row r="28" spans="1:6" ht="43.2" x14ac:dyDescent="0.3">
      <c r="A28" t="str">
        <f>IF(Table1[[#This Row],[Selected]]="TRUE",1,"")</f>
        <v/>
      </c>
      <c r="B28" s="68" t="str">
        <f>IF(Table1[[#This Row],[Selected]]=TRUE,(MAX(B$1:B27)+1),"")</f>
        <v/>
      </c>
      <c r="C28" s="59"/>
      <c r="D28" s="60" t="s">
        <v>15</v>
      </c>
      <c r="E28" t="s">
        <v>483</v>
      </c>
      <c r="F28" s="58" t="s">
        <v>484</v>
      </c>
    </row>
    <row r="29" spans="1:6" ht="43.2" x14ac:dyDescent="0.3">
      <c r="A29" t="str">
        <f>IF(Table1[[#This Row],[Selected]]="TRUE",1,"")</f>
        <v/>
      </c>
      <c r="B29" s="68" t="str">
        <f>IF(Table1[[#This Row],[Selected]]=TRUE,(MAX(B$1:B28)+1),"")</f>
        <v/>
      </c>
      <c r="C29" s="59"/>
      <c r="D29" s="60" t="s">
        <v>15</v>
      </c>
      <c r="E29" t="s">
        <v>485</v>
      </c>
      <c r="F29" s="58" t="s">
        <v>486</v>
      </c>
    </row>
    <row r="30" spans="1:6" ht="57.6" x14ac:dyDescent="0.3">
      <c r="A30" t="str">
        <f>IF(Table1[[#This Row],[Selected]]="TRUE",1,"")</f>
        <v/>
      </c>
      <c r="B30" s="68" t="str">
        <f>IF(Table1[[#This Row],[Selected]]=TRUE,(MAX(B$1:B29)+1),"")</f>
        <v/>
      </c>
      <c r="C30" s="59"/>
      <c r="D30" s="60" t="s">
        <v>1131</v>
      </c>
      <c r="E30" t="s">
        <v>487</v>
      </c>
      <c r="F30" s="58" t="s">
        <v>488</v>
      </c>
    </row>
    <row r="31" spans="1:6" ht="57.6" x14ac:dyDescent="0.3">
      <c r="A31" t="str">
        <f>IF(Table1[[#This Row],[Selected]]="TRUE",1,"")</f>
        <v/>
      </c>
      <c r="B31" s="68" t="str">
        <f>IF(Table1[[#This Row],[Selected]]=TRUE,(MAX(B$1:B30)+1),"")</f>
        <v/>
      </c>
      <c r="C31" s="59"/>
      <c r="D31" s="60" t="s">
        <v>1131</v>
      </c>
      <c r="E31" t="s">
        <v>489</v>
      </c>
      <c r="F31" s="58" t="s">
        <v>490</v>
      </c>
    </row>
    <row r="32" spans="1:6" ht="57.6" x14ac:dyDescent="0.3">
      <c r="A32" t="str">
        <f>IF(Table1[[#This Row],[Selected]]="TRUE",1,"")</f>
        <v/>
      </c>
      <c r="B32" s="68" t="str">
        <f>IF(Table1[[#This Row],[Selected]]=TRUE,(MAX(B$1:B31)+1),"")</f>
        <v/>
      </c>
      <c r="C32" s="59"/>
      <c r="D32" s="60" t="s">
        <v>1131</v>
      </c>
      <c r="E32" t="s">
        <v>491</v>
      </c>
      <c r="F32" s="58" t="s">
        <v>492</v>
      </c>
    </row>
    <row r="33" spans="1:6" ht="57.6" x14ac:dyDescent="0.3">
      <c r="A33" t="str">
        <f>IF(Table1[[#This Row],[Selected]]="TRUE",1,"")</f>
        <v/>
      </c>
      <c r="B33" s="68" t="str">
        <f>IF(Table1[[#This Row],[Selected]]=TRUE,(MAX(B$1:B32)+1),"")</f>
        <v/>
      </c>
      <c r="C33" s="59"/>
      <c r="D33" s="60" t="s">
        <v>1131</v>
      </c>
      <c r="E33" t="s">
        <v>493</v>
      </c>
      <c r="F33" s="58" t="s">
        <v>494</v>
      </c>
    </row>
    <row r="34" spans="1:6" ht="57.6" x14ac:dyDescent="0.3">
      <c r="A34" t="str">
        <f>IF(Table1[[#This Row],[Selected]]="TRUE",1,"")</f>
        <v/>
      </c>
      <c r="B34" s="68" t="str">
        <f>IF(Table1[[#This Row],[Selected]]=TRUE,(MAX(B$1:B33)+1),"")</f>
        <v/>
      </c>
      <c r="C34" s="59"/>
      <c r="D34" s="60" t="s">
        <v>1131</v>
      </c>
      <c r="E34" t="s">
        <v>495</v>
      </c>
      <c r="F34" s="58" t="s">
        <v>496</v>
      </c>
    </row>
    <row r="35" spans="1:6" ht="57.6" x14ac:dyDescent="0.3">
      <c r="A35" t="str">
        <f>IF(Table1[[#This Row],[Selected]]="TRUE",1,"")</f>
        <v/>
      </c>
      <c r="B35" s="68" t="str">
        <f>IF(Table1[[#This Row],[Selected]]=TRUE,(MAX(B$1:B34)+1),"")</f>
        <v/>
      </c>
      <c r="C35" s="59"/>
      <c r="D35" s="60" t="s">
        <v>1131</v>
      </c>
      <c r="E35" t="s">
        <v>495</v>
      </c>
      <c r="F35" s="58" t="s">
        <v>497</v>
      </c>
    </row>
    <row r="36" spans="1:6" ht="57.6" x14ac:dyDescent="0.3">
      <c r="A36" t="str">
        <f>IF(Table1[[#This Row],[Selected]]="TRUE",1,"")</f>
        <v/>
      </c>
      <c r="B36" s="68" t="str">
        <f>IF(Table1[[#This Row],[Selected]]=TRUE,(MAX(B$1:B35)+1),"")</f>
        <v/>
      </c>
      <c r="C36" s="59"/>
      <c r="D36" s="60" t="s">
        <v>1131</v>
      </c>
      <c r="E36" t="s">
        <v>498</v>
      </c>
      <c r="F36" s="58" t="s">
        <v>499</v>
      </c>
    </row>
    <row r="37" spans="1:6" ht="57.6" x14ac:dyDescent="0.3">
      <c r="A37" t="str">
        <f>IF(Table1[[#This Row],[Selected]]="TRUE",1,"")</f>
        <v/>
      </c>
      <c r="B37" s="68" t="str">
        <f>IF(Table1[[#This Row],[Selected]]=TRUE,(MAX(B$1:B36)+1),"")</f>
        <v/>
      </c>
      <c r="C37" s="59"/>
      <c r="D37" s="60" t="s">
        <v>1131</v>
      </c>
      <c r="E37" t="s">
        <v>500</v>
      </c>
      <c r="F37" s="58" t="s">
        <v>501</v>
      </c>
    </row>
    <row r="38" spans="1:6" ht="57.6" x14ac:dyDescent="0.3">
      <c r="A38" t="str">
        <f>IF(Table1[[#This Row],[Selected]]="TRUE",1,"")</f>
        <v/>
      </c>
      <c r="B38" s="68" t="str">
        <f>IF(Table1[[#This Row],[Selected]]=TRUE,(MAX(B$1:B37)+1),"")</f>
        <v/>
      </c>
      <c r="C38" s="59"/>
      <c r="D38" s="60" t="s">
        <v>1131</v>
      </c>
      <c r="E38" t="s">
        <v>502</v>
      </c>
      <c r="F38" s="58" t="s">
        <v>503</v>
      </c>
    </row>
    <row r="39" spans="1:6" ht="57.6" x14ac:dyDescent="0.3">
      <c r="A39" t="str">
        <f>IF(Table1[[#This Row],[Selected]]="TRUE",1,"")</f>
        <v/>
      </c>
      <c r="B39" s="68" t="str">
        <f>IF(Table1[[#This Row],[Selected]]=TRUE,(MAX(B$1:B38)+1),"")</f>
        <v/>
      </c>
      <c r="C39" s="59"/>
      <c r="D39" s="60" t="s">
        <v>1131</v>
      </c>
      <c r="E39" t="s">
        <v>504</v>
      </c>
      <c r="F39" s="58" t="s">
        <v>505</v>
      </c>
    </row>
    <row r="40" spans="1:6" ht="28.8" x14ac:dyDescent="0.3">
      <c r="A40" t="str">
        <f>IF(Table1[[#This Row],[Selected]]="TRUE",1,"")</f>
        <v/>
      </c>
      <c r="B40" s="68" t="str">
        <f>IF(Table1[[#This Row],[Selected]]=TRUE,(MAX(B$1:B39)+1),"")</f>
        <v/>
      </c>
      <c r="C40" s="59"/>
      <c r="D40" s="60" t="s">
        <v>18</v>
      </c>
      <c r="E40" t="s">
        <v>506</v>
      </c>
      <c r="F40" s="58" t="s">
        <v>507</v>
      </c>
    </row>
    <row r="41" spans="1:6" ht="43.2" x14ac:dyDescent="0.3">
      <c r="A41" t="str">
        <f>IF(Table1[[#This Row],[Selected]]="TRUE",1,"")</f>
        <v/>
      </c>
      <c r="B41" s="68" t="str">
        <f>IF(Table1[[#This Row],[Selected]]=TRUE,(MAX(B$1:B40)+1),"")</f>
        <v/>
      </c>
      <c r="C41" s="59"/>
      <c r="D41" s="60" t="s">
        <v>18</v>
      </c>
      <c r="E41" t="s">
        <v>508</v>
      </c>
      <c r="F41" s="58" t="s">
        <v>509</v>
      </c>
    </row>
    <row r="42" spans="1:6" ht="43.2" x14ac:dyDescent="0.3">
      <c r="A42" t="str">
        <f>IF(Table1[[#This Row],[Selected]]="TRUE",1,"")</f>
        <v/>
      </c>
      <c r="B42" s="68" t="str">
        <f>IF(Table1[[#This Row],[Selected]]=TRUE,(MAX(B$1:B41)+1),"")</f>
        <v/>
      </c>
      <c r="C42" s="59"/>
      <c r="D42" s="60" t="s">
        <v>18</v>
      </c>
      <c r="E42" t="s">
        <v>510</v>
      </c>
      <c r="F42" s="58" t="s">
        <v>511</v>
      </c>
    </row>
    <row r="43" spans="1:6" ht="28.8" x14ac:dyDescent="0.3">
      <c r="A43" t="str">
        <f>IF(Table1[[#This Row],[Selected]]="TRUE",1,"")</f>
        <v/>
      </c>
      <c r="B43" s="68" t="str">
        <f>IF(Table1[[#This Row],[Selected]]=TRUE,(MAX(B$1:B42)+1),"")</f>
        <v/>
      </c>
      <c r="C43" s="59"/>
      <c r="D43" s="60" t="s">
        <v>18</v>
      </c>
      <c r="E43" t="s">
        <v>512</v>
      </c>
      <c r="F43" s="58" t="s">
        <v>513</v>
      </c>
    </row>
    <row r="44" spans="1:6" ht="28.8" x14ac:dyDescent="0.3">
      <c r="A44" t="str">
        <f>IF(Table1[[#This Row],[Selected]]="TRUE",1,"")</f>
        <v/>
      </c>
      <c r="B44" s="68" t="str">
        <f>IF(Table1[[#This Row],[Selected]]=TRUE,(MAX(B$1:B43)+1),"")</f>
        <v/>
      </c>
      <c r="C44" s="59"/>
      <c r="D44" s="60" t="s">
        <v>18</v>
      </c>
      <c r="E44" t="s">
        <v>514</v>
      </c>
      <c r="F44" s="58" t="s">
        <v>515</v>
      </c>
    </row>
    <row r="45" spans="1:6" ht="28.8" x14ac:dyDescent="0.3">
      <c r="A45" t="str">
        <f>IF(Table1[[#This Row],[Selected]]="TRUE",1,"")</f>
        <v/>
      </c>
      <c r="B45" s="68" t="str">
        <f>IF(Table1[[#This Row],[Selected]]=TRUE,(MAX(B$1:B44)+1),"")</f>
        <v/>
      </c>
      <c r="C45" s="59"/>
      <c r="D45" s="60" t="s">
        <v>18</v>
      </c>
      <c r="E45" t="s">
        <v>516</v>
      </c>
      <c r="F45" s="58" t="s">
        <v>517</v>
      </c>
    </row>
    <row r="46" spans="1:6" ht="57.6" x14ac:dyDescent="0.3">
      <c r="A46" t="str">
        <f>IF(Table1[[#This Row],[Selected]]="TRUE",1,"")</f>
        <v/>
      </c>
      <c r="B46" s="68" t="str">
        <f>IF(Table1[[#This Row],[Selected]]=TRUE,(MAX(B$1:B45)+1),"")</f>
        <v/>
      </c>
      <c r="C46" s="59"/>
      <c r="D46" s="60" t="s">
        <v>18</v>
      </c>
      <c r="E46" t="s">
        <v>518</v>
      </c>
      <c r="F46" s="58" t="s">
        <v>519</v>
      </c>
    </row>
    <row r="47" spans="1:6" ht="43.2" x14ac:dyDescent="0.3">
      <c r="A47" t="str">
        <f>IF(Table1[[#This Row],[Selected]]="TRUE",1,"")</f>
        <v/>
      </c>
      <c r="B47" s="68" t="str">
        <f>IF(Table1[[#This Row],[Selected]]=TRUE,(MAX(B$1:B46)+1),"")</f>
        <v/>
      </c>
      <c r="C47" s="59"/>
      <c r="D47" s="60" t="s">
        <v>18</v>
      </c>
      <c r="E47" t="s">
        <v>520</v>
      </c>
      <c r="F47" s="58" t="s">
        <v>521</v>
      </c>
    </row>
    <row r="48" spans="1:6" ht="28.8" x14ac:dyDescent="0.3">
      <c r="A48" t="str">
        <f>IF(Table1[[#This Row],[Selected]]="TRUE",1,"")</f>
        <v/>
      </c>
      <c r="B48" s="68" t="str">
        <f>IF(Table1[[#This Row],[Selected]]=TRUE,(MAX(B$1:B47)+1),"")</f>
        <v/>
      </c>
      <c r="C48" s="59"/>
      <c r="D48" s="60" t="s">
        <v>18</v>
      </c>
      <c r="E48" t="s">
        <v>522</v>
      </c>
      <c r="F48" s="58" t="s">
        <v>523</v>
      </c>
    </row>
    <row r="49" spans="1:6" ht="28.8" x14ac:dyDescent="0.3">
      <c r="A49" t="str">
        <f>IF(Table1[[#This Row],[Selected]]="TRUE",1,"")</f>
        <v/>
      </c>
      <c r="B49" s="68" t="str">
        <f>IF(Table1[[#This Row],[Selected]]=TRUE,(MAX(B$1:B48)+1),"")</f>
        <v/>
      </c>
      <c r="C49" s="59"/>
      <c r="D49" s="60" t="s">
        <v>18</v>
      </c>
      <c r="E49" t="s">
        <v>524</v>
      </c>
      <c r="F49" s="58" t="s">
        <v>525</v>
      </c>
    </row>
    <row r="50" spans="1:6" ht="57.6" x14ac:dyDescent="0.3">
      <c r="A50" t="str">
        <f>IF(Table1[[#This Row],[Selected]]="TRUE",1,"")</f>
        <v/>
      </c>
      <c r="B50" s="68" t="str">
        <f>IF(Table1[[#This Row],[Selected]]=TRUE,(MAX(B$1:B49)+1),"")</f>
        <v/>
      </c>
      <c r="C50" s="59"/>
      <c r="D50" s="60" t="s">
        <v>18</v>
      </c>
      <c r="E50" t="s">
        <v>526</v>
      </c>
      <c r="F50" s="58" t="s">
        <v>527</v>
      </c>
    </row>
    <row r="51" spans="1:6" ht="43.2" x14ac:dyDescent="0.3">
      <c r="A51" t="str">
        <f>IF(Table1[[#This Row],[Selected]]="TRUE",1,"")</f>
        <v/>
      </c>
      <c r="B51" s="68" t="str">
        <f>IF(Table1[[#This Row],[Selected]]=TRUE,(MAX(B$1:B50)+1),"")</f>
        <v/>
      </c>
      <c r="C51" s="59"/>
      <c r="D51" s="60" t="s">
        <v>18</v>
      </c>
      <c r="E51" t="s">
        <v>528</v>
      </c>
      <c r="F51" s="58" t="s">
        <v>529</v>
      </c>
    </row>
    <row r="52" spans="1:6" ht="28.8" x14ac:dyDescent="0.3">
      <c r="A52" t="str">
        <f>IF(Table1[[#This Row],[Selected]]="TRUE",1,"")</f>
        <v/>
      </c>
      <c r="B52" s="68" t="str">
        <f>IF(Table1[[#This Row],[Selected]]=TRUE,(MAX(B$1:B51)+1),"")</f>
        <v/>
      </c>
      <c r="C52" s="59"/>
      <c r="D52" s="60" t="s">
        <v>18</v>
      </c>
      <c r="E52" t="s">
        <v>530</v>
      </c>
      <c r="F52" s="58" t="s">
        <v>531</v>
      </c>
    </row>
    <row r="53" spans="1:6" ht="57.6" x14ac:dyDescent="0.3">
      <c r="A53" t="str">
        <f>IF(Table1[[#This Row],[Selected]]="TRUE",1,"")</f>
        <v/>
      </c>
      <c r="B53" s="68" t="str">
        <f>IF(Table1[[#This Row],[Selected]]=TRUE,(MAX(B$1:B52)+1),"")</f>
        <v/>
      </c>
      <c r="C53" s="59"/>
      <c r="D53" s="60" t="s">
        <v>18</v>
      </c>
      <c r="E53" t="s">
        <v>532</v>
      </c>
      <c r="F53" s="58" t="s">
        <v>533</v>
      </c>
    </row>
    <row r="54" spans="1:6" ht="43.2" x14ac:dyDescent="0.3">
      <c r="A54" t="str">
        <f>IF(Table1[[#This Row],[Selected]]="TRUE",1,"")</f>
        <v/>
      </c>
      <c r="B54" s="68" t="str">
        <f>IF(Table1[[#This Row],[Selected]]=TRUE,(MAX(B$1:B53)+1),"")</f>
        <v/>
      </c>
      <c r="C54" s="59"/>
      <c r="D54" s="60" t="s">
        <v>18</v>
      </c>
      <c r="E54" t="s">
        <v>534</v>
      </c>
      <c r="F54" s="58" t="s">
        <v>535</v>
      </c>
    </row>
    <row r="55" spans="1:6" ht="28.8" x14ac:dyDescent="0.3">
      <c r="A55" t="str">
        <f>IF(Table1[[#This Row],[Selected]]="TRUE",1,"")</f>
        <v/>
      </c>
      <c r="B55" s="68" t="str">
        <f>IF(Table1[[#This Row],[Selected]]=TRUE,(MAX(B$1:B54)+1),"")</f>
        <v/>
      </c>
      <c r="C55" s="59"/>
      <c r="D55" s="60" t="s">
        <v>18</v>
      </c>
      <c r="E55" t="s">
        <v>536</v>
      </c>
      <c r="F55" s="58" t="s">
        <v>537</v>
      </c>
    </row>
    <row r="56" spans="1:6" ht="57.6" x14ac:dyDescent="0.3">
      <c r="A56" t="str">
        <f>IF(Table1[[#This Row],[Selected]]="TRUE",1,"")</f>
        <v/>
      </c>
      <c r="B56" s="68" t="str">
        <f>IF(Table1[[#This Row],[Selected]]=TRUE,(MAX(B$1:B55)+1),"")</f>
        <v/>
      </c>
      <c r="C56" s="59"/>
      <c r="D56" s="60" t="s">
        <v>18</v>
      </c>
      <c r="E56" t="s">
        <v>538</v>
      </c>
      <c r="F56" s="58" t="s">
        <v>539</v>
      </c>
    </row>
    <row r="57" spans="1:6" ht="28.8" x14ac:dyDescent="0.3">
      <c r="A57" t="str">
        <f>IF(Table1[[#This Row],[Selected]]="TRUE",1,"")</f>
        <v/>
      </c>
      <c r="B57" s="68" t="str">
        <f>IF(Table1[[#This Row],[Selected]]=TRUE,(MAX(B$1:B56)+1),"")</f>
        <v/>
      </c>
      <c r="C57" s="59"/>
      <c r="D57" s="60" t="s">
        <v>18</v>
      </c>
      <c r="E57" t="s">
        <v>540</v>
      </c>
      <c r="F57" s="58" t="s">
        <v>541</v>
      </c>
    </row>
    <row r="58" spans="1:6" ht="43.2" x14ac:dyDescent="0.3">
      <c r="A58" t="str">
        <f>IF(Table1[[#This Row],[Selected]]="TRUE",1,"")</f>
        <v/>
      </c>
      <c r="B58" s="68" t="str">
        <f>IF(Table1[[#This Row],[Selected]]=TRUE,(MAX(B$1:B57)+1),"")</f>
        <v/>
      </c>
      <c r="C58" s="59"/>
      <c r="D58" s="60" t="s">
        <v>18</v>
      </c>
      <c r="E58" t="s">
        <v>542</v>
      </c>
      <c r="F58" s="58" t="s">
        <v>543</v>
      </c>
    </row>
    <row r="59" spans="1:6" ht="43.2" x14ac:dyDescent="0.3">
      <c r="A59" t="str">
        <f>IF(Table1[[#This Row],[Selected]]="TRUE",1,"")</f>
        <v/>
      </c>
      <c r="B59" s="68" t="str">
        <f>IF(Table1[[#This Row],[Selected]]=TRUE,(MAX(B$1:B58)+1),"")</f>
        <v/>
      </c>
      <c r="C59" s="59"/>
      <c r="D59" s="60" t="s">
        <v>18</v>
      </c>
      <c r="E59" t="s">
        <v>544</v>
      </c>
      <c r="F59" s="58" t="s">
        <v>545</v>
      </c>
    </row>
    <row r="60" spans="1:6" ht="43.2" x14ac:dyDescent="0.3">
      <c r="A60" t="str">
        <f>IF(Table1[[#This Row],[Selected]]="TRUE",1,"")</f>
        <v/>
      </c>
      <c r="B60" s="68" t="str">
        <f>IF(Table1[[#This Row],[Selected]]=TRUE,(MAX(B$1:B59)+1),"")</f>
        <v/>
      </c>
      <c r="C60" s="59"/>
      <c r="D60" s="60" t="s">
        <v>18</v>
      </c>
      <c r="E60" t="s">
        <v>546</v>
      </c>
      <c r="F60" s="58" t="s">
        <v>547</v>
      </c>
    </row>
    <row r="61" spans="1:6" ht="43.2" x14ac:dyDescent="0.3">
      <c r="A61" t="str">
        <f>IF(Table1[[#This Row],[Selected]]="TRUE",1,"")</f>
        <v/>
      </c>
      <c r="B61" s="68" t="str">
        <f>IF(Table1[[#This Row],[Selected]]=TRUE,(MAX(B$1:B60)+1),"")</f>
        <v/>
      </c>
      <c r="C61" s="59"/>
      <c r="D61" s="60" t="s">
        <v>18</v>
      </c>
      <c r="E61" t="s">
        <v>548</v>
      </c>
      <c r="F61" s="58" t="s">
        <v>549</v>
      </c>
    </row>
    <row r="62" spans="1:6" ht="57.6" x14ac:dyDescent="0.3">
      <c r="A62" t="str">
        <f>IF(Table1[[#This Row],[Selected]]="TRUE",1,"")</f>
        <v/>
      </c>
      <c r="B62" s="68" t="str">
        <f>IF(Table1[[#This Row],[Selected]]=TRUE,(MAX(B$1:B61)+1),"")</f>
        <v/>
      </c>
      <c r="C62" s="59"/>
      <c r="D62" s="60" t="s">
        <v>18</v>
      </c>
      <c r="E62" t="s">
        <v>550</v>
      </c>
      <c r="F62" s="58" t="s">
        <v>551</v>
      </c>
    </row>
    <row r="63" spans="1:6" ht="43.2" x14ac:dyDescent="0.3">
      <c r="A63" t="str">
        <f>IF(Table1[[#This Row],[Selected]]="TRUE",1,"")</f>
        <v/>
      </c>
      <c r="B63" s="68" t="str">
        <f>IF(Table1[[#This Row],[Selected]]=TRUE,(MAX(B$1:B62)+1),"")</f>
        <v/>
      </c>
      <c r="C63" s="59"/>
      <c r="D63" s="60" t="s">
        <v>18</v>
      </c>
      <c r="E63" t="s">
        <v>552</v>
      </c>
      <c r="F63" s="58" t="s">
        <v>553</v>
      </c>
    </row>
    <row r="64" spans="1:6" ht="43.2" x14ac:dyDescent="0.3">
      <c r="A64" t="str">
        <f>IF(Table1[[#This Row],[Selected]]="TRUE",1,"")</f>
        <v/>
      </c>
      <c r="B64" s="68" t="str">
        <f>IF(Table1[[#This Row],[Selected]]=TRUE,(MAX(B$1:B63)+1),"")</f>
        <v/>
      </c>
      <c r="C64" s="59"/>
      <c r="D64" s="60" t="s">
        <v>18</v>
      </c>
      <c r="E64" t="s">
        <v>554</v>
      </c>
      <c r="F64" s="58" t="s">
        <v>555</v>
      </c>
    </row>
    <row r="65" spans="1:6" ht="28.8" x14ac:dyDescent="0.3">
      <c r="A65" t="str">
        <f>IF(Table1[[#This Row],[Selected]]="TRUE",1,"")</f>
        <v/>
      </c>
      <c r="B65" s="68" t="str">
        <f>IF(Table1[[#This Row],[Selected]]=TRUE,(MAX(B$1:B64)+1),"")</f>
        <v/>
      </c>
      <c r="C65" s="59"/>
      <c r="D65" s="60" t="s">
        <v>18</v>
      </c>
      <c r="E65" t="s">
        <v>556</v>
      </c>
      <c r="F65" s="58" t="s">
        <v>557</v>
      </c>
    </row>
    <row r="66" spans="1:6" ht="43.2" x14ac:dyDescent="0.3">
      <c r="A66" t="str">
        <f>IF(Table1[[#This Row],[Selected]]="TRUE",1,"")</f>
        <v/>
      </c>
      <c r="B66" s="68" t="str">
        <f>IF(Table1[[#This Row],[Selected]]=TRUE,(MAX(B$1:B65)+1),"")</f>
        <v/>
      </c>
      <c r="C66" s="59"/>
      <c r="D66" s="60" t="s">
        <v>18</v>
      </c>
      <c r="E66" t="s">
        <v>558</v>
      </c>
      <c r="F66" s="58" t="s">
        <v>559</v>
      </c>
    </row>
    <row r="67" spans="1:6" ht="43.2" x14ac:dyDescent="0.3">
      <c r="A67" t="str">
        <f>IF(Table1[[#This Row],[Selected]]="TRUE",1,"")</f>
        <v/>
      </c>
      <c r="B67" s="68" t="str">
        <f>IF(Table1[[#This Row],[Selected]]=TRUE,(MAX(B$1:B66)+1),"")</f>
        <v/>
      </c>
      <c r="C67" s="59"/>
      <c r="D67" s="60" t="s">
        <v>18</v>
      </c>
      <c r="E67" t="s">
        <v>560</v>
      </c>
      <c r="F67" s="58" t="s">
        <v>561</v>
      </c>
    </row>
    <row r="68" spans="1:6" ht="43.2" x14ac:dyDescent="0.3">
      <c r="A68" t="str">
        <f>IF(Table1[[#This Row],[Selected]]="TRUE",1,"")</f>
        <v/>
      </c>
      <c r="B68" s="68" t="str">
        <f>IF(Table1[[#This Row],[Selected]]=TRUE,(MAX(B$1:B67)+1),"")</f>
        <v/>
      </c>
      <c r="C68" s="59"/>
      <c r="D68" s="60" t="s">
        <v>18</v>
      </c>
      <c r="E68" t="s">
        <v>562</v>
      </c>
      <c r="F68" s="58" t="s">
        <v>563</v>
      </c>
    </row>
    <row r="69" spans="1:6" ht="43.2" x14ac:dyDescent="0.3">
      <c r="A69" t="str">
        <f>IF(Table1[[#This Row],[Selected]]="TRUE",1,"")</f>
        <v/>
      </c>
      <c r="B69" s="68" t="str">
        <f>IF(Table1[[#This Row],[Selected]]=TRUE,(MAX(B$1:B68)+1),"")</f>
        <v/>
      </c>
      <c r="C69" s="59"/>
      <c r="D69" s="60" t="s">
        <v>18</v>
      </c>
      <c r="E69" t="s">
        <v>564</v>
      </c>
      <c r="F69" s="58" t="s">
        <v>565</v>
      </c>
    </row>
    <row r="70" spans="1:6" ht="28.8" x14ac:dyDescent="0.3">
      <c r="A70" t="str">
        <f>IF(Table1[[#This Row],[Selected]]="TRUE",1,"")</f>
        <v/>
      </c>
      <c r="B70" s="68" t="str">
        <f>IF(Table1[[#This Row],[Selected]]=TRUE,(MAX(B$1:B69)+1),"")</f>
        <v/>
      </c>
      <c r="C70" s="59"/>
      <c r="D70" s="60" t="s">
        <v>18</v>
      </c>
      <c r="E70" t="s">
        <v>566</v>
      </c>
      <c r="F70" s="58" t="s">
        <v>567</v>
      </c>
    </row>
    <row r="71" spans="1:6" ht="28.8" x14ac:dyDescent="0.3">
      <c r="A71" t="str">
        <f>IF(Table1[[#This Row],[Selected]]="TRUE",1,"")</f>
        <v/>
      </c>
      <c r="B71" s="68" t="str">
        <f>IF(Table1[[#This Row],[Selected]]=TRUE,(MAX(B$1:B70)+1),"")</f>
        <v/>
      </c>
      <c r="C71" s="59"/>
      <c r="D71" s="60" t="s">
        <v>18</v>
      </c>
      <c r="E71" t="s">
        <v>568</v>
      </c>
      <c r="F71" s="58" t="s">
        <v>569</v>
      </c>
    </row>
    <row r="72" spans="1:6" ht="28.8" x14ac:dyDescent="0.3">
      <c r="A72" t="str">
        <f>IF(Table1[[#This Row],[Selected]]="TRUE",1,"")</f>
        <v/>
      </c>
      <c r="B72" s="68" t="str">
        <f>IF(Table1[[#This Row],[Selected]]=TRUE,(MAX(B$1:B71)+1),"")</f>
        <v/>
      </c>
      <c r="C72" s="59"/>
      <c r="D72" s="60" t="s">
        <v>18</v>
      </c>
      <c r="E72" t="s">
        <v>570</v>
      </c>
      <c r="F72" s="58" t="s">
        <v>571</v>
      </c>
    </row>
    <row r="73" spans="1:6" ht="28.8" x14ac:dyDescent="0.3">
      <c r="A73" t="str">
        <f>IF(Table1[[#This Row],[Selected]]="TRUE",1,"")</f>
        <v/>
      </c>
      <c r="B73" s="68" t="str">
        <f>IF(Table1[[#This Row],[Selected]]=TRUE,(MAX(B$1:B72)+1),"")</f>
        <v/>
      </c>
      <c r="C73" s="59"/>
      <c r="D73" s="60" t="s">
        <v>18</v>
      </c>
      <c r="E73" t="s">
        <v>572</v>
      </c>
      <c r="F73" s="58" t="s">
        <v>573</v>
      </c>
    </row>
    <row r="74" spans="1:6" ht="43.2" x14ac:dyDescent="0.3">
      <c r="A74" t="str">
        <f>IF(Table1[[#This Row],[Selected]]="TRUE",1,"")</f>
        <v/>
      </c>
      <c r="B74" s="68" t="str">
        <f>IF(Table1[[#This Row],[Selected]]=TRUE,(MAX(B$1:B73)+1),"")</f>
        <v/>
      </c>
      <c r="C74" s="59"/>
      <c r="D74" s="60" t="s">
        <v>18</v>
      </c>
      <c r="E74" t="s">
        <v>574</v>
      </c>
      <c r="F74" s="58" t="s">
        <v>575</v>
      </c>
    </row>
    <row r="75" spans="1:6" ht="43.2" x14ac:dyDescent="0.3">
      <c r="A75" t="str">
        <f>IF(Table1[[#This Row],[Selected]]="TRUE",1,"")</f>
        <v/>
      </c>
      <c r="B75" s="68" t="str">
        <f>IF(Table1[[#This Row],[Selected]]=TRUE,(MAX(B$1:B74)+1),"")</f>
        <v/>
      </c>
      <c r="C75" s="59"/>
      <c r="D75" s="60" t="s">
        <v>18</v>
      </c>
      <c r="E75" t="s">
        <v>576</v>
      </c>
      <c r="F75" s="58" t="s">
        <v>577</v>
      </c>
    </row>
    <row r="76" spans="1:6" ht="28.8" x14ac:dyDescent="0.3">
      <c r="A76" t="str">
        <f>IF(Table1[[#This Row],[Selected]]="TRUE",1,"")</f>
        <v/>
      </c>
      <c r="B76" s="68" t="str">
        <f>IF(Table1[[#This Row],[Selected]]=TRUE,(MAX(B$1:B75)+1),"")</f>
        <v/>
      </c>
      <c r="C76" s="59"/>
      <c r="D76" s="60" t="s">
        <v>18</v>
      </c>
      <c r="E76" t="s">
        <v>578</v>
      </c>
      <c r="F76" s="58" t="s">
        <v>579</v>
      </c>
    </row>
    <row r="77" spans="1:6" ht="28.8" x14ac:dyDescent="0.3">
      <c r="A77" t="str">
        <f>IF(Table1[[#This Row],[Selected]]="TRUE",1,"")</f>
        <v/>
      </c>
      <c r="B77" s="68" t="str">
        <f>IF(Table1[[#This Row],[Selected]]=TRUE,(MAX(B$1:B76)+1),"")</f>
        <v/>
      </c>
      <c r="C77" s="59"/>
      <c r="D77" s="60" t="s">
        <v>18</v>
      </c>
      <c r="E77" t="s">
        <v>580</v>
      </c>
      <c r="F77" s="58" t="s">
        <v>581</v>
      </c>
    </row>
    <row r="78" spans="1:6" ht="28.8" x14ac:dyDescent="0.3">
      <c r="A78" t="str">
        <f>IF(Table1[[#This Row],[Selected]]="TRUE",1,"")</f>
        <v/>
      </c>
      <c r="B78" s="68" t="str">
        <f>IF(Table1[[#This Row],[Selected]]=TRUE,(MAX(B$1:B77)+1),"")</f>
        <v/>
      </c>
      <c r="C78" s="59"/>
      <c r="D78" s="60" t="s">
        <v>18</v>
      </c>
      <c r="E78" t="s">
        <v>582</v>
      </c>
      <c r="F78" s="58" t="s">
        <v>583</v>
      </c>
    </row>
    <row r="79" spans="1:6" ht="28.8" x14ac:dyDescent="0.3">
      <c r="A79" t="str">
        <f>IF(Table1[[#This Row],[Selected]]="TRUE",1,"")</f>
        <v/>
      </c>
      <c r="B79" s="68" t="str">
        <f>IF(Table1[[#This Row],[Selected]]=TRUE,(MAX(B$1:B78)+1),"")</f>
        <v/>
      </c>
      <c r="C79" s="59"/>
      <c r="D79" s="60" t="s">
        <v>18</v>
      </c>
      <c r="E79" t="s">
        <v>584</v>
      </c>
      <c r="F79" s="58" t="s">
        <v>585</v>
      </c>
    </row>
    <row r="80" spans="1:6" ht="28.8" x14ac:dyDescent="0.3">
      <c r="A80" t="str">
        <f>IF(Table1[[#This Row],[Selected]]="TRUE",1,"")</f>
        <v/>
      </c>
      <c r="B80" s="68" t="str">
        <f>IF(Table1[[#This Row],[Selected]]=TRUE,(MAX(B$1:B79)+1),"")</f>
        <v/>
      </c>
      <c r="C80" s="59"/>
      <c r="D80" s="60" t="s">
        <v>18</v>
      </c>
      <c r="E80" t="s">
        <v>586</v>
      </c>
      <c r="F80" s="58" t="s">
        <v>587</v>
      </c>
    </row>
    <row r="81" spans="1:6" ht="28.8" x14ac:dyDescent="0.3">
      <c r="A81" t="str">
        <f>IF(Table1[[#This Row],[Selected]]="TRUE",1,"")</f>
        <v/>
      </c>
      <c r="B81" s="68" t="str">
        <f>IF(Table1[[#This Row],[Selected]]=TRUE,(MAX(B$1:B80)+1),"")</f>
        <v/>
      </c>
      <c r="C81" s="59"/>
      <c r="D81" s="60" t="s">
        <v>18</v>
      </c>
      <c r="E81" t="s">
        <v>588</v>
      </c>
      <c r="F81" s="58" t="s">
        <v>589</v>
      </c>
    </row>
    <row r="82" spans="1:6" ht="28.8" x14ac:dyDescent="0.3">
      <c r="A82" t="str">
        <f>IF(Table1[[#This Row],[Selected]]="TRUE",1,"")</f>
        <v/>
      </c>
      <c r="B82" s="68" t="str">
        <f>IF(Table1[[#This Row],[Selected]]=TRUE,(MAX(B$1:B81)+1),"")</f>
        <v/>
      </c>
      <c r="C82" s="59"/>
      <c r="D82" s="60" t="s">
        <v>18</v>
      </c>
      <c r="E82" t="s">
        <v>590</v>
      </c>
      <c r="F82" s="58" t="s">
        <v>591</v>
      </c>
    </row>
    <row r="83" spans="1:6" ht="43.2" x14ac:dyDescent="0.3">
      <c r="A83" t="str">
        <f>IF(Table1[[#This Row],[Selected]]="TRUE",1,"")</f>
        <v/>
      </c>
      <c r="B83" s="68" t="str">
        <f>IF(Table1[[#This Row],[Selected]]=TRUE,(MAX(B$1:B82)+1),"")</f>
        <v/>
      </c>
      <c r="C83" s="59"/>
      <c r="D83" s="60" t="s">
        <v>18</v>
      </c>
      <c r="E83" t="s">
        <v>592</v>
      </c>
      <c r="F83" s="58" t="s">
        <v>593</v>
      </c>
    </row>
    <row r="84" spans="1:6" ht="43.2" x14ac:dyDescent="0.3">
      <c r="A84" t="str">
        <f>IF(Table1[[#This Row],[Selected]]="TRUE",1,"")</f>
        <v/>
      </c>
      <c r="B84" s="68" t="str">
        <f>IF(Table1[[#This Row],[Selected]]=TRUE,(MAX(B$1:B83)+1),"")</f>
        <v/>
      </c>
      <c r="C84" s="59"/>
      <c r="D84" s="60" t="s">
        <v>18</v>
      </c>
      <c r="E84" t="s">
        <v>594</v>
      </c>
      <c r="F84" s="58" t="s">
        <v>595</v>
      </c>
    </row>
    <row r="85" spans="1:6" ht="28.8" x14ac:dyDescent="0.3">
      <c r="A85" t="str">
        <f>IF(Table1[[#This Row],[Selected]]="TRUE",1,"")</f>
        <v/>
      </c>
      <c r="B85" s="68" t="str">
        <f>IF(Table1[[#This Row],[Selected]]=TRUE,(MAX(B$1:B84)+1),"")</f>
        <v/>
      </c>
      <c r="C85" s="59"/>
      <c r="D85" s="60" t="s">
        <v>18</v>
      </c>
      <c r="E85" t="s">
        <v>596</v>
      </c>
      <c r="F85" s="58" t="s">
        <v>597</v>
      </c>
    </row>
    <row r="86" spans="1:6" ht="28.8" x14ac:dyDescent="0.3">
      <c r="A86" t="str">
        <f>IF(Table1[[#This Row],[Selected]]="TRUE",1,"")</f>
        <v/>
      </c>
      <c r="B86" s="68" t="str">
        <f>IF(Table1[[#This Row],[Selected]]=TRUE,(MAX(B$1:B85)+1),"")</f>
        <v/>
      </c>
      <c r="C86" s="59"/>
      <c r="D86" s="60" t="s">
        <v>18</v>
      </c>
      <c r="E86" t="s">
        <v>598</v>
      </c>
      <c r="F86" s="58" t="s">
        <v>599</v>
      </c>
    </row>
    <row r="87" spans="1:6" ht="28.8" x14ac:dyDescent="0.3">
      <c r="A87" t="str">
        <f>IF(Table1[[#This Row],[Selected]]="TRUE",1,"")</f>
        <v/>
      </c>
      <c r="B87" s="68" t="str">
        <f>IF(Table1[[#This Row],[Selected]]=TRUE,(MAX(B$1:B86)+1),"")</f>
        <v/>
      </c>
      <c r="C87" s="59"/>
      <c r="D87" s="60" t="s">
        <v>18</v>
      </c>
      <c r="E87" t="s">
        <v>600</v>
      </c>
      <c r="F87" s="58" t="s">
        <v>601</v>
      </c>
    </row>
    <row r="88" spans="1:6" ht="28.8" x14ac:dyDescent="0.3">
      <c r="A88" t="str">
        <f>IF(Table1[[#This Row],[Selected]]="TRUE",1,"")</f>
        <v/>
      </c>
      <c r="B88" s="68" t="str">
        <f>IF(Table1[[#This Row],[Selected]]=TRUE,(MAX(B$1:B87)+1),"")</f>
        <v/>
      </c>
      <c r="C88" s="59"/>
      <c r="D88" s="60" t="s">
        <v>18</v>
      </c>
      <c r="E88" t="s">
        <v>602</v>
      </c>
      <c r="F88" s="58" t="s">
        <v>603</v>
      </c>
    </row>
    <row r="89" spans="1:6" ht="28.8" x14ac:dyDescent="0.3">
      <c r="A89" t="str">
        <f>IF(Table1[[#This Row],[Selected]]="TRUE",1,"")</f>
        <v/>
      </c>
      <c r="B89" s="68" t="str">
        <f>IF(Table1[[#This Row],[Selected]]=TRUE,(MAX(B$1:B88)+1),"")</f>
        <v/>
      </c>
      <c r="C89" s="59"/>
      <c r="D89" s="60" t="s">
        <v>18</v>
      </c>
      <c r="E89" t="s">
        <v>604</v>
      </c>
      <c r="F89" s="58" t="s">
        <v>605</v>
      </c>
    </row>
    <row r="90" spans="1:6" ht="28.8" x14ac:dyDescent="0.3">
      <c r="A90" t="str">
        <f>IF(Table1[[#This Row],[Selected]]="TRUE",1,"")</f>
        <v/>
      </c>
      <c r="B90" s="68" t="str">
        <f>IF(Table1[[#This Row],[Selected]]=TRUE,(MAX(B$1:B89)+1),"")</f>
        <v/>
      </c>
      <c r="C90" s="59"/>
      <c r="D90" s="60" t="s">
        <v>18</v>
      </c>
      <c r="E90" t="s">
        <v>606</v>
      </c>
      <c r="F90" s="58" t="s">
        <v>607</v>
      </c>
    </row>
    <row r="91" spans="1:6" ht="43.2" x14ac:dyDescent="0.3">
      <c r="A91" t="str">
        <f>IF(Table1[[#This Row],[Selected]]="TRUE",1,"")</f>
        <v/>
      </c>
      <c r="B91" s="68" t="str">
        <f>IF(Table1[[#This Row],[Selected]]=TRUE,(MAX(B$1:B90)+1),"")</f>
        <v/>
      </c>
      <c r="C91" s="59"/>
      <c r="D91" s="60" t="s">
        <v>19</v>
      </c>
      <c r="E91" t="s">
        <v>608</v>
      </c>
      <c r="F91" s="58" t="s">
        <v>609</v>
      </c>
    </row>
    <row r="92" spans="1:6" ht="57.6" x14ac:dyDescent="0.3">
      <c r="A92" t="str">
        <f>IF(Table1[[#This Row],[Selected]]="TRUE",1,"")</f>
        <v/>
      </c>
      <c r="B92" s="68" t="str">
        <f>IF(Table1[[#This Row],[Selected]]=TRUE,(MAX(B$1:B91)+1),"")</f>
        <v/>
      </c>
      <c r="C92" s="59"/>
      <c r="D92" s="60" t="s">
        <v>19</v>
      </c>
      <c r="E92" t="s">
        <v>610</v>
      </c>
      <c r="F92" s="58" t="s">
        <v>611</v>
      </c>
    </row>
    <row r="93" spans="1:6" ht="43.2" x14ac:dyDescent="0.3">
      <c r="A93" t="str">
        <f>IF(Table1[[#This Row],[Selected]]="TRUE",1,"")</f>
        <v/>
      </c>
      <c r="B93" s="68" t="str">
        <f>IF(Table1[[#This Row],[Selected]]=TRUE,(MAX(B$1:B92)+1),"")</f>
        <v/>
      </c>
      <c r="C93" s="59"/>
      <c r="D93" s="60" t="s">
        <v>19</v>
      </c>
      <c r="E93" t="s">
        <v>612</v>
      </c>
      <c r="F93" s="58" t="s">
        <v>613</v>
      </c>
    </row>
    <row r="94" spans="1:6" ht="43.2" x14ac:dyDescent="0.3">
      <c r="A94" t="str">
        <f>IF(Table1[[#This Row],[Selected]]="TRUE",1,"")</f>
        <v/>
      </c>
      <c r="B94" s="68" t="str">
        <f>IF(Table1[[#This Row],[Selected]]=TRUE,(MAX(B$1:B93)+1),"")</f>
        <v/>
      </c>
      <c r="C94" s="59"/>
      <c r="D94" s="60" t="s">
        <v>19</v>
      </c>
      <c r="E94" t="s">
        <v>614</v>
      </c>
      <c r="F94" s="58" t="s">
        <v>615</v>
      </c>
    </row>
    <row r="95" spans="1:6" ht="43.2" x14ac:dyDescent="0.3">
      <c r="A95" t="str">
        <f>IF(Table1[[#This Row],[Selected]]="TRUE",1,"")</f>
        <v/>
      </c>
      <c r="B95" s="68" t="str">
        <f>IF(Table1[[#This Row],[Selected]]=TRUE,(MAX(B$1:B94)+1),"")</f>
        <v/>
      </c>
      <c r="C95" s="59"/>
      <c r="D95" s="60" t="s">
        <v>19</v>
      </c>
      <c r="E95" t="s">
        <v>616</v>
      </c>
      <c r="F95" s="58" t="s">
        <v>617</v>
      </c>
    </row>
    <row r="96" spans="1:6" ht="43.2" x14ac:dyDescent="0.3">
      <c r="A96" t="str">
        <f>IF(Table1[[#This Row],[Selected]]="TRUE",1,"")</f>
        <v/>
      </c>
      <c r="B96" s="68" t="str">
        <f>IF(Table1[[#This Row],[Selected]]=TRUE,(MAX(B$1:B95)+1),"")</f>
        <v/>
      </c>
      <c r="C96" s="59"/>
      <c r="D96" s="60" t="s">
        <v>19</v>
      </c>
      <c r="E96" t="s">
        <v>618</v>
      </c>
      <c r="F96" s="58" t="s">
        <v>619</v>
      </c>
    </row>
    <row r="97" spans="1:6" ht="43.2" x14ac:dyDescent="0.3">
      <c r="A97" t="str">
        <f>IF(Table1[[#This Row],[Selected]]="TRUE",1,"")</f>
        <v/>
      </c>
      <c r="B97" s="68" t="str">
        <f>IF(Table1[[#This Row],[Selected]]=TRUE,(MAX(B$1:B96)+1),"")</f>
        <v/>
      </c>
      <c r="C97" s="59"/>
      <c r="D97" s="60" t="s">
        <v>19</v>
      </c>
      <c r="E97" t="s">
        <v>620</v>
      </c>
      <c r="F97" s="58" t="s">
        <v>621</v>
      </c>
    </row>
    <row r="98" spans="1:6" ht="57.6" x14ac:dyDescent="0.3">
      <c r="A98" t="str">
        <f>IF(Table1[[#This Row],[Selected]]="TRUE",1,"")</f>
        <v/>
      </c>
      <c r="B98" s="68" t="str">
        <f>IF(Table1[[#This Row],[Selected]]=TRUE,(MAX(B$1:B97)+1),"")</f>
        <v/>
      </c>
      <c r="C98" s="59"/>
      <c r="D98" s="60" t="s">
        <v>19</v>
      </c>
      <c r="E98" t="s">
        <v>622</v>
      </c>
      <c r="F98" s="58" t="s">
        <v>623</v>
      </c>
    </row>
    <row r="99" spans="1:6" ht="43.2" x14ac:dyDescent="0.3">
      <c r="A99" t="str">
        <f>IF(Table1[[#This Row],[Selected]]="TRUE",1,"")</f>
        <v/>
      </c>
      <c r="B99" s="68" t="str">
        <f>IF(Table1[[#This Row],[Selected]]=TRUE,(MAX(B$1:B98)+1),"")</f>
        <v/>
      </c>
      <c r="C99" s="59"/>
      <c r="D99" s="60" t="s">
        <v>19</v>
      </c>
      <c r="E99" t="s">
        <v>624</v>
      </c>
      <c r="F99" s="58" t="s">
        <v>625</v>
      </c>
    </row>
    <row r="100" spans="1:6" ht="43.2" x14ac:dyDescent="0.3">
      <c r="A100" t="str">
        <f>IF(Table1[[#This Row],[Selected]]="TRUE",1,"")</f>
        <v/>
      </c>
      <c r="B100" s="68" t="str">
        <f>IF(Table1[[#This Row],[Selected]]=TRUE,(MAX(B$1:B99)+1),"")</f>
        <v/>
      </c>
      <c r="C100" s="59"/>
      <c r="D100" s="60" t="s">
        <v>19</v>
      </c>
      <c r="E100" t="s">
        <v>626</v>
      </c>
      <c r="F100" s="58" t="s">
        <v>627</v>
      </c>
    </row>
    <row r="101" spans="1:6" ht="43.2" x14ac:dyDescent="0.3">
      <c r="A101" t="str">
        <f>IF(Table1[[#This Row],[Selected]]="TRUE",1,"")</f>
        <v/>
      </c>
      <c r="B101" s="68" t="str">
        <f>IF(Table1[[#This Row],[Selected]]=TRUE,(MAX(B$1:B100)+1),"")</f>
        <v/>
      </c>
      <c r="C101" s="59"/>
      <c r="D101" s="60" t="s">
        <v>19</v>
      </c>
      <c r="E101" t="s">
        <v>628</v>
      </c>
      <c r="F101" s="58" t="s">
        <v>629</v>
      </c>
    </row>
    <row r="102" spans="1:6" ht="43.2" x14ac:dyDescent="0.3">
      <c r="A102" t="str">
        <f>IF(Table1[[#This Row],[Selected]]="TRUE",1,"")</f>
        <v/>
      </c>
      <c r="B102" s="68" t="str">
        <f>IF(Table1[[#This Row],[Selected]]=TRUE,(MAX(B$1:B101)+1),"")</f>
        <v/>
      </c>
      <c r="C102" s="59"/>
      <c r="D102" s="60" t="s">
        <v>19</v>
      </c>
      <c r="E102" t="s">
        <v>630</v>
      </c>
      <c r="F102" s="58" t="s">
        <v>631</v>
      </c>
    </row>
    <row r="103" spans="1:6" ht="43.2" x14ac:dyDescent="0.3">
      <c r="A103" t="str">
        <f>IF(Table1[[#This Row],[Selected]]="TRUE",1,"")</f>
        <v/>
      </c>
      <c r="B103" s="68" t="str">
        <f>IF(Table1[[#This Row],[Selected]]=TRUE,(MAX(B$1:B102)+1),"")</f>
        <v/>
      </c>
      <c r="C103" s="59"/>
      <c r="D103" s="60" t="s">
        <v>19</v>
      </c>
      <c r="E103" t="s">
        <v>632</v>
      </c>
      <c r="F103" s="58" t="s">
        <v>633</v>
      </c>
    </row>
    <row r="104" spans="1:6" ht="43.2" x14ac:dyDescent="0.3">
      <c r="A104" t="str">
        <f>IF(Table1[[#This Row],[Selected]]="TRUE",1,"")</f>
        <v/>
      </c>
      <c r="B104" s="68" t="str">
        <f>IF(Table1[[#This Row],[Selected]]=TRUE,(MAX(B$1:B103)+1),"")</f>
        <v/>
      </c>
      <c r="C104" s="59"/>
      <c r="D104" s="60" t="s">
        <v>19</v>
      </c>
      <c r="E104" t="s">
        <v>634</v>
      </c>
      <c r="F104" s="58" t="s">
        <v>635</v>
      </c>
    </row>
    <row r="105" spans="1:6" ht="43.2" x14ac:dyDescent="0.3">
      <c r="A105" t="str">
        <f>IF(Table1[[#This Row],[Selected]]="TRUE",1,"")</f>
        <v/>
      </c>
      <c r="B105" s="68" t="str">
        <f>IF(Table1[[#This Row],[Selected]]=TRUE,(MAX(B$1:B104)+1),"")</f>
        <v/>
      </c>
      <c r="C105" s="59"/>
      <c r="D105" s="60" t="s">
        <v>19</v>
      </c>
      <c r="E105" t="s">
        <v>636</v>
      </c>
      <c r="F105" s="58" t="s">
        <v>613</v>
      </c>
    </row>
    <row r="106" spans="1:6" ht="43.2" x14ac:dyDescent="0.3">
      <c r="A106" t="str">
        <f>IF(Table1[[#This Row],[Selected]]="TRUE",1,"")</f>
        <v/>
      </c>
      <c r="B106" s="68" t="str">
        <f>IF(Table1[[#This Row],[Selected]]=TRUE,(MAX(B$1:B105)+1),"")</f>
        <v/>
      </c>
      <c r="C106" s="59"/>
      <c r="D106" s="60" t="s">
        <v>19</v>
      </c>
      <c r="E106" t="s">
        <v>637</v>
      </c>
      <c r="F106" s="58" t="s">
        <v>638</v>
      </c>
    </row>
    <row r="107" spans="1:6" ht="43.2" x14ac:dyDescent="0.3">
      <c r="A107" t="str">
        <f>IF(Table1[[#This Row],[Selected]]="TRUE",1,"")</f>
        <v/>
      </c>
      <c r="B107" s="68" t="str">
        <f>IF(Table1[[#This Row],[Selected]]=TRUE,(MAX(B$1:B106)+1),"")</f>
        <v/>
      </c>
      <c r="C107" s="59"/>
      <c r="D107" s="60" t="s">
        <v>19</v>
      </c>
      <c r="E107" t="s">
        <v>639</v>
      </c>
      <c r="F107" s="58" t="s">
        <v>640</v>
      </c>
    </row>
    <row r="108" spans="1:6" ht="43.2" x14ac:dyDescent="0.3">
      <c r="A108" t="str">
        <f>IF(Table1[[#This Row],[Selected]]="TRUE",1,"")</f>
        <v/>
      </c>
      <c r="B108" s="68" t="str">
        <f>IF(Table1[[#This Row],[Selected]]=TRUE,(MAX(B$1:B107)+1),"")</f>
        <v/>
      </c>
      <c r="C108" s="59"/>
      <c r="D108" s="60" t="s">
        <v>19</v>
      </c>
      <c r="E108" t="s">
        <v>641</v>
      </c>
      <c r="F108" s="58" t="s">
        <v>642</v>
      </c>
    </row>
    <row r="109" spans="1:6" ht="43.2" x14ac:dyDescent="0.3">
      <c r="A109" t="str">
        <f>IF(Table1[[#This Row],[Selected]]="TRUE",1,"")</f>
        <v/>
      </c>
      <c r="B109" s="68" t="str">
        <f>IF(Table1[[#This Row],[Selected]]=TRUE,(MAX(B$1:B108)+1),"")</f>
        <v/>
      </c>
      <c r="C109" s="59"/>
      <c r="D109" s="60" t="s">
        <v>19</v>
      </c>
      <c r="E109" t="s">
        <v>643</v>
      </c>
      <c r="F109" s="58" t="s">
        <v>644</v>
      </c>
    </row>
    <row r="110" spans="1:6" ht="43.2" x14ac:dyDescent="0.3">
      <c r="A110" t="str">
        <f>IF(Table1[[#This Row],[Selected]]="TRUE",1,"")</f>
        <v/>
      </c>
      <c r="B110" s="68" t="str">
        <f>IF(Table1[[#This Row],[Selected]]=TRUE,(MAX(B$1:B109)+1),"")</f>
        <v/>
      </c>
      <c r="C110" s="59"/>
      <c r="D110" s="60" t="s">
        <v>19</v>
      </c>
      <c r="E110" t="s">
        <v>645</v>
      </c>
      <c r="F110" s="58" t="s">
        <v>646</v>
      </c>
    </row>
    <row r="111" spans="1:6" ht="43.2" x14ac:dyDescent="0.3">
      <c r="A111" t="str">
        <f>IF(Table1[[#This Row],[Selected]]="TRUE",1,"")</f>
        <v/>
      </c>
      <c r="B111" s="68" t="str">
        <f>IF(Table1[[#This Row],[Selected]]=TRUE,(MAX(B$1:B110)+1),"")</f>
        <v/>
      </c>
      <c r="C111" s="59"/>
      <c r="D111" s="60" t="s">
        <v>19</v>
      </c>
      <c r="E111" t="s">
        <v>647</v>
      </c>
      <c r="F111" s="58" t="s">
        <v>648</v>
      </c>
    </row>
    <row r="112" spans="1:6" ht="43.2" x14ac:dyDescent="0.3">
      <c r="A112" t="str">
        <f>IF(Table1[[#This Row],[Selected]]="TRUE",1,"")</f>
        <v/>
      </c>
      <c r="B112" s="68" t="str">
        <f>IF(Table1[[#This Row],[Selected]]=TRUE,(MAX(B$1:B111)+1),"")</f>
        <v/>
      </c>
      <c r="C112" s="59"/>
      <c r="D112" s="60" t="s">
        <v>19</v>
      </c>
      <c r="E112" t="s">
        <v>649</v>
      </c>
      <c r="F112" s="58" t="s">
        <v>650</v>
      </c>
    </row>
    <row r="113" spans="1:6" ht="43.2" x14ac:dyDescent="0.3">
      <c r="A113" t="str">
        <f>IF(Table1[[#This Row],[Selected]]="TRUE",1,"")</f>
        <v/>
      </c>
      <c r="B113" s="68" t="str">
        <f>IF(Table1[[#This Row],[Selected]]=TRUE,(MAX(B$1:B112)+1),"")</f>
        <v/>
      </c>
      <c r="C113" s="59"/>
      <c r="D113" s="60" t="s">
        <v>19</v>
      </c>
      <c r="E113" t="s">
        <v>651</v>
      </c>
      <c r="F113" s="58" t="s">
        <v>652</v>
      </c>
    </row>
    <row r="114" spans="1:6" ht="43.2" x14ac:dyDescent="0.3">
      <c r="A114" t="str">
        <f>IF(Table1[[#This Row],[Selected]]="TRUE",1,"")</f>
        <v/>
      </c>
      <c r="B114" s="68" t="str">
        <f>IF(Table1[[#This Row],[Selected]]=TRUE,(MAX(B$1:B113)+1),"")</f>
        <v/>
      </c>
      <c r="C114" s="59"/>
      <c r="D114" s="60" t="s">
        <v>19</v>
      </c>
      <c r="E114" t="s">
        <v>653</v>
      </c>
      <c r="F114" s="58" t="s">
        <v>654</v>
      </c>
    </row>
    <row r="115" spans="1:6" ht="43.2" x14ac:dyDescent="0.3">
      <c r="A115" t="str">
        <f>IF(Table1[[#This Row],[Selected]]="TRUE",1,"")</f>
        <v/>
      </c>
      <c r="B115" s="68" t="str">
        <f>IF(Table1[[#This Row],[Selected]]=TRUE,(MAX(B$1:B114)+1),"")</f>
        <v/>
      </c>
      <c r="C115" s="59"/>
      <c r="D115" s="60" t="s">
        <v>19</v>
      </c>
      <c r="E115" t="s">
        <v>655</v>
      </c>
      <c r="F115" s="58" t="s">
        <v>656</v>
      </c>
    </row>
    <row r="116" spans="1:6" ht="43.2" x14ac:dyDescent="0.3">
      <c r="A116" t="str">
        <f>IF(Table1[[#This Row],[Selected]]="TRUE",1,"")</f>
        <v/>
      </c>
      <c r="B116" s="68" t="str">
        <f>IF(Table1[[#This Row],[Selected]]=TRUE,(MAX(B$1:B115)+1),"")</f>
        <v/>
      </c>
      <c r="C116" s="59"/>
      <c r="D116" s="60" t="s">
        <v>19</v>
      </c>
      <c r="E116" t="s">
        <v>657</v>
      </c>
      <c r="F116" s="58" t="s">
        <v>658</v>
      </c>
    </row>
    <row r="117" spans="1:6" ht="43.2" x14ac:dyDescent="0.3">
      <c r="A117" t="str">
        <f>IF(Table1[[#This Row],[Selected]]="TRUE",1,"")</f>
        <v/>
      </c>
      <c r="B117" s="68" t="str">
        <f>IF(Table1[[#This Row],[Selected]]=TRUE,(MAX(B$1:B116)+1),"")</f>
        <v/>
      </c>
      <c r="C117" s="59"/>
      <c r="D117" s="60" t="s">
        <v>19</v>
      </c>
      <c r="E117" t="s">
        <v>659</v>
      </c>
      <c r="F117" s="58" t="s">
        <v>660</v>
      </c>
    </row>
    <row r="118" spans="1:6" ht="43.2" x14ac:dyDescent="0.3">
      <c r="A118" t="str">
        <f>IF(Table1[[#This Row],[Selected]]="TRUE",1,"")</f>
        <v/>
      </c>
      <c r="B118" s="68" t="str">
        <f>IF(Table1[[#This Row],[Selected]]=TRUE,(MAX(B$1:B117)+1),"")</f>
        <v/>
      </c>
      <c r="C118" s="59"/>
      <c r="D118" s="60" t="s">
        <v>19</v>
      </c>
      <c r="E118" t="s">
        <v>661</v>
      </c>
      <c r="F118" s="58" t="s">
        <v>662</v>
      </c>
    </row>
    <row r="119" spans="1:6" ht="43.2" x14ac:dyDescent="0.3">
      <c r="A119" t="str">
        <f>IF(Table1[[#This Row],[Selected]]="TRUE",1,"")</f>
        <v/>
      </c>
      <c r="B119" s="68" t="str">
        <f>IF(Table1[[#This Row],[Selected]]=TRUE,(MAX(B$1:B118)+1),"")</f>
        <v/>
      </c>
      <c r="C119" s="59"/>
      <c r="D119" s="60" t="s">
        <v>19</v>
      </c>
      <c r="E119" t="s">
        <v>663</v>
      </c>
      <c r="F119" s="58" t="s">
        <v>664</v>
      </c>
    </row>
    <row r="120" spans="1:6" ht="43.2" x14ac:dyDescent="0.3">
      <c r="A120" t="str">
        <f>IF(Table1[[#This Row],[Selected]]="TRUE",1,"")</f>
        <v/>
      </c>
      <c r="B120" s="68" t="str">
        <f>IF(Table1[[#This Row],[Selected]]=TRUE,(MAX(B$1:B119)+1),"")</f>
        <v/>
      </c>
      <c r="C120" s="59"/>
      <c r="D120" s="60" t="s">
        <v>19</v>
      </c>
      <c r="E120" t="s">
        <v>665</v>
      </c>
      <c r="F120" s="58" t="s">
        <v>666</v>
      </c>
    </row>
    <row r="121" spans="1:6" ht="43.2" x14ac:dyDescent="0.3">
      <c r="A121" t="str">
        <f>IF(Table1[[#This Row],[Selected]]="TRUE",1,"")</f>
        <v/>
      </c>
      <c r="B121" s="68" t="str">
        <f>IF(Table1[[#This Row],[Selected]]=TRUE,(MAX(B$1:B120)+1),"")</f>
        <v/>
      </c>
      <c r="C121" s="59"/>
      <c r="D121" s="60" t="s">
        <v>19</v>
      </c>
      <c r="E121" t="s">
        <v>667</v>
      </c>
      <c r="F121" s="58" t="s">
        <v>668</v>
      </c>
    </row>
    <row r="122" spans="1:6" ht="43.2" x14ac:dyDescent="0.3">
      <c r="A122" t="str">
        <f>IF(Table1[[#This Row],[Selected]]="TRUE",1,"")</f>
        <v/>
      </c>
      <c r="B122" s="68" t="str">
        <f>IF(Table1[[#This Row],[Selected]]=TRUE,(MAX(B$1:B121)+1),"")</f>
        <v/>
      </c>
      <c r="C122" s="59"/>
      <c r="D122" s="60" t="s">
        <v>19</v>
      </c>
      <c r="E122" t="s">
        <v>669</v>
      </c>
      <c r="F122" s="58" t="s">
        <v>670</v>
      </c>
    </row>
    <row r="123" spans="1:6" ht="43.2" x14ac:dyDescent="0.3">
      <c r="A123" t="str">
        <f>IF(Table1[[#This Row],[Selected]]="TRUE",1,"")</f>
        <v/>
      </c>
      <c r="B123" s="68" t="str">
        <f>IF(Table1[[#This Row],[Selected]]=TRUE,(MAX(B$1:B122)+1),"")</f>
        <v/>
      </c>
      <c r="C123" s="59"/>
      <c r="D123" s="60" t="s">
        <v>19</v>
      </c>
      <c r="E123" t="s">
        <v>671</v>
      </c>
      <c r="F123" s="58" t="s">
        <v>672</v>
      </c>
    </row>
    <row r="124" spans="1:6" ht="43.2" x14ac:dyDescent="0.3">
      <c r="A124" t="str">
        <f>IF(Table1[[#This Row],[Selected]]="TRUE",1,"")</f>
        <v/>
      </c>
      <c r="B124" s="68" t="str">
        <f>IF(Table1[[#This Row],[Selected]]=TRUE,(MAX(B$1:B123)+1),"")</f>
        <v/>
      </c>
      <c r="C124" s="59"/>
      <c r="D124" s="60" t="s">
        <v>19</v>
      </c>
      <c r="E124" t="s">
        <v>673</v>
      </c>
      <c r="F124" s="58" t="s">
        <v>674</v>
      </c>
    </row>
    <row r="125" spans="1:6" ht="57.6" x14ac:dyDescent="0.3">
      <c r="A125" t="str">
        <f>IF(Table1[[#This Row],[Selected]]="TRUE",1,"")</f>
        <v/>
      </c>
      <c r="B125" s="68" t="str">
        <f>IF(Table1[[#This Row],[Selected]]=TRUE,(MAX(B$1:B124)+1),"")</f>
        <v/>
      </c>
      <c r="C125" s="59"/>
      <c r="D125" s="60" t="s">
        <v>19</v>
      </c>
      <c r="E125" t="s">
        <v>675</v>
      </c>
      <c r="F125" s="58" t="s">
        <v>676</v>
      </c>
    </row>
    <row r="126" spans="1:6" ht="43.2" x14ac:dyDescent="0.3">
      <c r="A126" t="str">
        <f>IF(Table1[[#This Row],[Selected]]="TRUE",1,"")</f>
        <v/>
      </c>
      <c r="B126" s="68" t="str">
        <f>IF(Table1[[#This Row],[Selected]]=TRUE,(MAX(B$1:B125)+1),"")</f>
        <v/>
      </c>
      <c r="C126" s="59"/>
      <c r="D126" s="60" t="s">
        <v>19</v>
      </c>
      <c r="E126" t="s">
        <v>677</v>
      </c>
      <c r="F126" s="58" t="s">
        <v>678</v>
      </c>
    </row>
    <row r="127" spans="1:6" ht="43.2" x14ac:dyDescent="0.3">
      <c r="A127" t="str">
        <f>IF(Table1[[#This Row],[Selected]]="TRUE",1,"")</f>
        <v/>
      </c>
      <c r="B127" s="68" t="str">
        <f>IF(Table1[[#This Row],[Selected]]=TRUE,(MAX(B$1:B126)+1),"")</f>
        <v/>
      </c>
      <c r="C127" s="59"/>
      <c r="D127" s="60" t="s">
        <v>19</v>
      </c>
      <c r="E127" t="s">
        <v>679</v>
      </c>
      <c r="F127" s="58" t="s">
        <v>680</v>
      </c>
    </row>
    <row r="128" spans="1:6" ht="43.2" x14ac:dyDescent="0.3">
      <c r="A128" t="str">
        <f>IF(Table1[[#This Row],[Selected]]="TRUE",1,"")</f>
        <v/>
      </c>
      <c r="B128" s="68" t="str">
        <f>IF(Table1[[#This Row],[Selected]]=TRUE,(MAX(B$1:B127)+1),"")</f>
        <v/>
      </c>
      <c r="C128" s="59"/>
      <c r="D128" s="60" t="s">
        <v>19</v>
      </c>
      <c r="E128" t="s">
        <v>681</v>
      </c>
      <c r="F128" s="58" t="s">
        <v>682</v>
      </c>
    </row>
    <row r="129" spans="1:6" ht="43.2" x14ac:dyDescent="0.3">
      <c r="A129" t="str">
        <f>IF(Table1[[#This Row],[Selected]]="TRUE",1,"")</f>
        <v/>
      </c>
      <c r="B129" s="68" t="str">
        <f>IF(Table1[[#This Row],[Selected]]=TRUE,(MAX(B$1:B128)+1),"")</f>
        <v/>
      </c>
      <c r="C129" s="59"/>
      <c r="D129" s="60" t="s">
        <v>19</v>
      </c>
      <c r="E129" t="s">
        <v>683</v>
      </c>
      <c r="F129" s="58" t="s">
        <v>660</v>
      </c>
    </row>
    <row r="130" spans="1:6" ht="43.2" x14ac:dyDescent="0.3">
      <c r="A130" t="str">
        <f>IF(Table1[[#This Row],[Selected]]="TRUE",1,"")</f>
        <v/>
      </c>
      <c r="B130" s="68" t="str">
        <f>IF(Table1[[#This Row],[Selected]]=TRUE,(MAX(B$1:B129)+1),"")</f>
        <v/>
      </c>
      <c r="C130" s="59"/>
      <c r="D130" s="60" t="s">
        <v>19</v>
      </c>
      <c r="E130" t="s">
        <v>684</v>
      </c>
      <c r="F130" s="58" t="s">
        <v>685</v>
      </c>
    </row>
    <row r="131" spans="1:6" ht="43.2" x14ac:dyDescent="0.3">
      <c r="A131" t="str">
        <f>IF(Table1[[#This Row],[Selected]]="TRUE",1,"")</f>
        <v/>
      </c>
      <c r="B131" s="68" t="str">
        <f>IF(Table1[[#This Row],[Selected]]=TRUE,(MAX(B$1:B130)+1),"")</f>
        <v/>
      </c>
      <c r="C131" s="59"/>
      <c r="D131" s="60" t="s">
        <v>19</v>
      </c>
      <c r="E131" t="s">
        <v>686</v>
      </c>
      <c r="F131" s="58" t="s">
        <v>687</v>
      </c>
    </row>
    <row r="132" spans="1:6" ht="43.2" x14ac:dyDescent="0.3">
      <c r="A132" t="str">
        <f>IF(Table1[[#This Row],[Selected]]="TRUE",1,"")</f>
        <v/>
      </c>
      <c r="B132" s="68" t="str">
        <f>IF(Table1[[#This Row],[Selected]]=TRUE,(MAX(B$1:B131)+1),"")</f>
        <v/>
      </c>
      <c r="C132" s="59"/>
      <c r="D132" s="60" t="s">
        <v>19</v>
      </c>
      <c r="E132" t="s">
        <v>688</v>
      </c>
      <c r="F132" s="58" t="s">
        <v>689</v>
      </c>
    </row>
    <row r="133" spans="1:6" ht="43.2" x14ac:dyDescent="0.3">
      <c r="A133" t="str">
        <f>IF(Table1[[#This Row],[Selected]]="TRUE",1,"")</f>
        <v/>
      </c>
      <c r="B133" s="68" t="str">
        <f>IF(Table1[[#This Row],[Selected]]=TRUE,(MAX(B$1:B132)+1),"")</f>
        <v/>
      </c>
      <c r="C133" s="59"/>
      <c r="D133" s="60" t="s">
        <v>19</v>
      </c>
      <c r="E133" t="s">
        <v>690</v>
      </c>
      <c r="F133" s="58" t="s">
        <v>691</v>
      </c>
    </row>
    <row r="134" spans="1:6" ht="43.2" x14ac:dyDescent="0.3">
      <c r="A134" t="str">
        <f>IF(Table1[[#This Row],[Selected]]="TRUE",1,"")</f>
        <v/>
      </c>
      <c r="B134" s="68" t="str">
        <f>IF(Table1[[#This Row],[Selected]]=TRUE,(MAX(B$1:B133)+1),"")</f>
        <v/>
      </c>
      <c r="C134" s="59"/>
      <c r="D134" s="60" t="s">
        <v>19</v>
      </c>
      <c r="E134" t="s">
        <v>692</v>
      </c>
      <c r="F134" s="58" t="s">
        <v>693</v>
      </c>
    </row>
    <row r="135" spans="1:6" ht="43.2" x14ac:dyDescent="0.3">
      <c r="A135" t="str">
        <f>IF(Table1[[#This Row],[Selected]]="TRUE",1,"")</f>
        <v/>
      </c>
      <c r="B135" s="68" t="str">
        <f>IF(Table1[[#This Row],[Selected]]=TRUE,(MAX(B$1:B134)+1),"")</f>
        <v/>
      </c>
      <c r="C135" s="59"/>
      <c r="D135" s="60" t="s">
        <v>19</v>
      </c>
      <c r="E135" t="s">
        <v>694</v>
      </c>
      <c r="F135" s="58" t="s">
        <v>695</v>
      </c>
    </row>
    <row r="136" spans="1:6" ht="43.2" x14ac:dyDescent="0.3">
      <c r="A136" t="str">
        <f>IF(Table1[[#This Row],[Selected]]="TRUE",1,"")</f>
        <v/>
      </c>
      <c r="B136" s="68" t="str">
        <f>IF(Table1[[#This Row],[Selected]]=TRUE,(MAX(B$1:B135)+1),"")</f>
        <v/>
      </c>
      <c r="C136" s="59"/>
      <c r="D136" s="60" t="s">
        <v>19</v>
      </c>
      <c r="E136" t="s">
        <v>696</v>
      </c>
      <c r="F136" s="58" t="s">
        <v>697</v>
      </c>
    </row>
    <row r="137" spans="1:6" ht="43.2" x14ac:dyDescent="0.3">
      <c r="A137" t="str">
        <f>IF(Table1[[#This Row],[Selected]]="TRUE",1,"")</f>
        <v/>
      </c>
      <c r="B137" s="68" t="str">
        <f>IF(Table1[[#This Row],[Selected]]=TRUE,(MAX(B$1:B136)+1),"")</f>
        <v/>
      </c>
      <c r="C137" s="59"/>
      <c r="D137" s="60" t="s">
        <v>19</v>
      </c>
      <c r="E137" t="s">
        <v>698</v>
      </c>
      <c r="F137" s="58" t="s">
        <v>699</v>
      </c>
    </row>
    <row r="138" spans="1:6" ht="43.2" x14ac:dyDescent="0.3">
      <c r="A138" t="str">
        <f>IF(Table1[[#This Row],[Selected]]="TRUE",1,"")</f>
        <v/>
      </c>
      <c r="B138" s="68" t="str">
        <f>IF(Table1[[#This Row],[Selected]]=TRUE,(MAX(B$1:B137)+1),"")</f>
        <v/>
      </c>
      <c r="C138" s="59"/>
      <c r="D138" s="60" t="s">
        <v>19</v>
      </c>
      <c r="E138" t="s">
        <v>700</v>
      </c>
      <c r="F138" s="58" t="s">
        <v>701</v>
      </c>
    </row>
    <row r="139" spans="1:6" ht="43.2" x14ac:dyDescent="0.3">
      <c r="A139" t="str">
        <f>IF(Table1[[#This Row],[Selected]]="TRUE",1,"")</f>
        <v/>
      </c>
      <c r="B139" s="68" t="str">
        <f>IF(Table1[[#This Row],[Selected]]=TRUE,(MAX(B$1:B138)+1),"")</f>
        <v/>
      </c>
      <c r="C139" s="59"/>
      <c r="D139" s="60" t="s">
        <v>19</v>
      </c>
      <c r="E139" t="s">
        <v>702</v>
      </c>
      <c r="F139" s="58" t="s">
        <v>703</v>
      </c>
    </row>
    <row r="140" spans="1:6" ht="43.2" x14ac:dyDescent="0.3">
      <c r="A140" t="str">
        <f>IF(Table1[[#This Row],[Selected]]="TRUE",1,"")</f>
        <v/>
      </c>
      <c r="B140" s="68" t="str">
        <f>IF(Table1[[#This Row],[Selected]]=TRUE,(MAX(B$1:B139)+1),"")</f>
        <v/>
      </c>
      <c r="C140" s="59"/>
      <c r="D140" s="60" t="s">
        <v>19</v>
      </c>
      <c r="E140" t="s">
        <v>704</v>
      </c>
      <c r="F140" s="58" t="s">
        <v>705</v>
      </c>
    </row>
    <row r="141" spans="1:6" ht="43.2" x14ac:dyDescent="0.3">
      <c r="A141" t="str">
        <f>IF(Table1[[#This Row],[Selected]]="TRUE",1,"")</f>
        <v/>
      </c>
      <c r="B141" s="68" t="str">
        <f>IF(Table1[[#This Row],[Selected]]=TRUE,(MAX(B$1:B140)+1),"")</f>
        <v/>
      </c>
      <c r="C141" s="59"/>
      <c r="D141" s="60" t="s">
        <v>19</v>
      </c>
      <c r="E141" t="s">
        <v>706</v>
      </c>
      <c r="F141" s="58" t="s">
        <v>707</v>
      </c>
    </row>
    <row r="142" spans="1:6" ht="43.2" x14ac:dyDescent="0.3">
      <c r="A142" t="str">
        <f>IF(Table1[[#This Row],[Selected]]="TRUE",1,"")</f>
        <v/>
      </c>
      <c r="B142" s="68" t="str">
        <f>IF(Table1[[#This Row],[Selected]]=TRUE,(MAX(B$1:B141)+1),"")</f>
        <v/>
      </c>
      <c r="C142" s="59"/>
      <c r="D142" s="60" t="s">
        <v>19</v>
      </c>
      <c r="E142" t="s">
        <v>708</v>
      </c>
      <c r="F142" s="58" t="s">
        <v>709</v>
      </c>
    </row>
    <row r="143" spans="1:6" ht="43.2" x14ac:dyDescent="0.3">
      <c r="A143" t="str">
        <f>IF(Table1[[#This Row],[Selected]]="TRUE",1,"")</f>
        <v/>
      </c>
      <c r="B143" s="68" t="str">
        <f>IF(Table1[[#This Row],[Selected]]=TRUE,(MAX(B$1:B142)+1),"")</f>
        <v/>
      </c>
      <c r="C143" s="59"/>
      <c r="D143" s="60" t="s">
        <v>19</v>
      </c>
      <c r="E143" t="s">
        <v>710</v>
      </c>
      <c r="F143" s="58" t="s">
        <v>711</v>
      </c>
    </row>
    <row r="144" spans="1:6" ht="43.2" x14ac:dyDescent="0.3">
      <c r="A144" t="str">
        <f>IF(Table1[[#This Row],[Selected]]="TRUE",1,"")</f>
        <v/>
      </c>
      <c r="B144" s="68" t="str">
        <f>IF(Table1[[#This Row],[Selected]]=TRUE,(MAX(B$1:B143)+1),"")</f>
        <v/>
      </c>
      <c r="C144" s="59"/>
      <c r="D144" s="60" t="s">
        <v>19</v>
      </c>
      <c r="E144" t="s">
        <v>712</v>
      </c>
      <c r="F144" s="58" t="s">
        <v>713</v>
      </c>
    </row>
    <row r="145" spans="1:6" ht="43.2" x14ac:dyDescent="0.3">
      <c r="A145" t="str">
        <f>IF(Table1[[#This Row],[Selected]]="TRUE",1,"")</f>
        <v/>
      </c>
      <c r="B145" s="68" t="str">
        <f>IF(Table1[[#This Row],[Selected]]=TRUE,(MAX(B$1:B144)+1),"")</f>
        <v/>
      </c>
      <c r="C145" s="59"/>
      <c r="D145" s="60" t="s">
        <v>19</v>
      </c>
      <c r="E145" t="s">
        <v>714</v>
      </c>
      <c r="F145" s="58" t="s">
        <v>715</v>
      </c>
    </row>
    <row r="146" spans="1:6" ht="57.6" x14ac:dyDescent="0.3">
      <c r="A146" t="str">
        <f>IF(Table1[[#This Row],[Selected]]="TRUE",1,"")</f>
        <v/>
      </c>
      <c r="B146" s="68" t="str">
        <f>IF(Table1[[#This Row],[Selected]]=TRUE,(MAX(B$1:B145)+1),"")</f>
        <v/>
      </c>
      <c r="C146" s="59"/>
      <c r="D146" s="60" t="s">
        <v>19</v>
      </c>
      <c r="E146" t="s">
        <v>716</v>
      </c>
      <c r="F146" s="58" t="s">
        <v>717</v>
      </c>
    </row>
    <row r="147" spans="1:6" ht="43.2" x14ac:dyDescent="0.3">
      <c r="A147" t="str">
        <f>IF(Table1[[#This Row],[Selected]]="TRUE",1,"")</f>
        <v/>
      </c>
      <c r="B147" s="68" t="str">
        <f>IF(Table1[[#This Row],[Selected]]=TRUE,(MAX(B$1:B146)+1),"")</f>
        <v/>
      </c>
      <c r="C147" s="59"/>
      <c r="D147" s="60" t="s">
        <v>19</v>
      </c>
      <c r="E147" t="s">
        <v>719</v>
      </c>
      <c r="F147" s="58" t="s">
        <v>718</v>
      </c>
    </row>
    <row r="148" spans="1:6" ht="43.2" x14ac:dyDescent="0.3">
      <c r="A148" t="str">
        <f>IF(Table1[[#This Row],[Selected]]="TRUE",1,"")</f>
        <v/>
      </c>
      <c r="B148" s="68" t="str">
        <f>IF(Table1[[#This Row],[Selected]]=TRUE,(MAX(B$1:B147)+1),"")</f>
        <v/>
      </c>
      <c r="C148" s="59"/>
      <c r="D148" s="60" t="s">
        <v>19</v>
      </c>
      <c r="E148" t="s">
        <v>1084</v>
      </c>
      <c r="F148" s="58" t="s">
        <v>720</v>
      </c>
    </row>
    <row r="149" spans="1:6" ht="43.2" x14ac:dyDescent="0.3">
      <c r="A149" t="str">
        <f>IF(Table1[[#This Row],[Selected]]="TRUE",1,"")</f>
        <v/>
      </c>
      <c r="B149" s="68" t="str">
        <f>IF(Table1[[#This Row],[Selected]]=TRUE,(MAX(B$1:B148)+1),"")</f>
        <v/>
      </c>
      <c r="C149" s="59"/>
      <c r="D149" s="60" t="s">
        <v>19</v>
      </c>
      <c r="E149" t="s">
        <v>721</v>
      </c>
      <c r="F149" s="58" t="s">
        <v>722</v>
      </c>
    </row>
    <row r="150" spans="1:6" ht="43.2" x14ac:dyDescent="0.3">
      <c r="A150" t="str">
        <f>IF(Table1[[#This Row],[Selected]]="TRUE",1,"")</f>
        <v/>
      </c>
      <c r="B150" s="68" t="str">
        <f>IF(Table1[[#This Row],[Selected]]=TRUE,(MAX(B$1:B149)+1),"")</f>
        <v/>
      </c>
      <c r="C150" s="59"/>
      <c r="D150" s="60" t="s">
        <v>19</v>
      </c>
      <c r="E150" t="s">
        <v>723</v>
      </c>
      <c r="F150" s="58" t="s">
        <v>724</v>
      </c>
    </row>
    <row r="151" spans="1:6" ht="43.2" x14ac:dyDescent="0.3">
      <c r="A151" t="str">
        <f>IF(Table1[[#This Row],[Selected]]="TRUE",1,"")</f>
        <v/>
      </c>
      <c r="B151" s="68" t="str">
        <f>IF(Table1[[#This Row],[Selected]]=TRUE,(MAX(B$1:B150)+1),"")</f>
        <v/>
      </c>
      <c r="C151" s="59"/>
      <c r="D151" s="60" t="s">
        <v>19</v>
      </c>
      <c r="E151" t="s">
        <v>725</v>
      </c>
      <c r="F151" s="58" t="s">
        <v>726</v>
      </c>
    </row>
    <row r="152" spans="1:6" ht="43.2" x14ac:dyDescent="0.3">
      <c r="A152" t="str">
        <f>IF(Table1[[#This Row],[Selected]]="TRUE",1,"")</f>
        <v/>
      </c>
      <c r="B152" s="68" t="str">
        <f>IF(Table1[[#This Row],[Selected]]=TRUE,(MAX(B$1:B151)+1),"")</f>
        <v/>
      </c>
      <c r="C152" s="59"/>
      <c r="D152" s="60" t="s">
        <v>21</v>
      </c>
      <c r="E152" t="s">
        <v>727</v>
      </c>
      <c r="F152" s="58" t="s">
        <v>728</v>
      </c>
    </row>
    <row r="153" spans="1:6" ht="28.8" x14ac:dyDescent="0.3">
      <c r="A153" t="str">
        <f>IF(Table1[[#This Row],[Selected]]="TRUE",1,"")</f>
        <v/>
      </c>
      <c r="B153" s="68" t="str">
        <f>IF(Table1[[#This Row],[Selected]]=TRUE,(MAX(B$1:B152)+1),"")</f>
        <v/>
      </c>
      <c r="C153" s="59"/>
      <c r="D153" s="60" t="s">
        <v>21</v>
      </c>
      <c r="E153" t="s">
        <v>729</v>
      </c>
      <c r="F153" s="58" t="s">
        <v>730</v>
      </c>
    </row>
    <row r="154" spans="1:6" ht="57.6" x14ac:dyDescent="0.3">
      <c r="A154" t="str">
        <f>IF(Table1[[#This Row],[Selected]]="TRUE",1,"")</f>
        <v/>
      </c>
      <c r="B154" s="68" t="str">
        <f>IF(Table1[[#This Row],[Selected]]=TRUE,(MAX(B$1:B153)+1),"")</f>
        <v/>
      </c>
      <c r="C154" s="59"/>
      <c r="D154" s="60" t="s">
        <v>21</v>
      </c>
      <c r="E154" t="s">
        <v>731</v>
      </c>
      <c r="F154" s="58" t="s">
        <v>732</v>
      </c>
    </row>
    <row r="155" spans="1:6" ht="43.2" x14ac:dyDescent="0.3">
      <c r="A155" t="str">
        <f>IF(Table1[[#This Row],[Selected]]="TRUE",1,"")</f>
        <v/>
      </c>
      <c r="B155" s="68" t="str">
        <f>IF(Table1[[#This Row],[Selected]]=TRUE,(MAX(B$1:B154)+1),"")</f>
        <v/>
      </c>
      <c r="C155" s="59"/>
      <c r="D155" s="60" t="s">
        <v>21</v>
      </c>
      <c r="E155" t="s">
        <v>733</v>
      </c>
      <c r="F155" s="58" t="s">
        <v>734</v>
      </c>
    </row>
    <row r="156" spans="1:6" ht="28.8" x14ac:dyDescent="0.3">
      <c r="A156" t="str">
        <f>IF(Table1[[#This Row],[Selected]]="TRUE",1,"")</f>
        <v/>
      </c>
      <c r="B156" s="68" t="str">
        <f>IF(Table1[[#This Row],[Selected]]=TRUE,(MAX(B$1:B155)+1),"")</f>
        <v/>
      </c>
      <c r="C156" s="59"/>
      <c r="D156" s="60" t="s">
        <v>21</v>
      </c>
      <c r="E156" t="s">
        <v>735</v>
      </c>
      <c r="F156" s="58" t="s">
        <v>736</v>
      </c>
    </row>
    <row r="157" spans="1:6" ht="43.2" x14ac:dyDescent="0.3">
      <c r="A157" t="str">
        <f>IF(Table1[[#This Row],[Selected]]="TRUE",1,"")</f>
        <v/>
      </c>
      <c r="B157" s="68" t="str">
        <f>IF(Table1[[#This Row],[Selected]]=TRUE,(MAX(B$1:B156)+1),"")</f>
        <v/>
      </c>
      <c r="C157" s="59"/>
      <c r="D157" s="60" t="s">
        <v>21</v>
      </c>
      <c r="E157" t="s">
        <v>737</v>
      </c>
      <c r="F157" s="58" t="s">
        <v>738</v>
      </c>
    </row>
    <row r="158" spans="1:6" ht="28.8" x14ac:dyDescent="0.3">
      <c r="A158" t="str">
        <f>IF(Table1[[#This Row],[Selected]]="TRUE",1,"")</f>
        <v/>
      </c>
      <c r="B158" s="68" t="str">
        <f>IF(Table1[[#This Row],[Selected]]=TRUE,(MAX(B$1:B157)+1),"")</f>
        <v/>
      </c>
      <c r="C158" s="59"/>
      <c r="D158" s="60" t="s">
        <v>21</v>
      </c>
      <c r="E158" t="s">
        <v>739</v>
      </c>
      <c r="F158" s="58" t="s">
        <v>740</v>
      </c>
    </row>
    <row r="159" spans="1:6" ht="43.2" x14ac:dyDescent="0.3">
      <c r="A159" t="str">
        <f>IF(Table1[[#This Row],[Selected]]="TRUE",1,"")</f>
        <v/>
      </c>
      <c r="B159" s="68" t="str">
        <f>IF(Table1[[#This Row],[Selected]]=TRUE,(MAX(B$1:B158)+1),"")</f>
        <v/>
      </c>
      <c r="C159" s="59"/>
      <c r="D159" s="60" t="s">
        <v>21</v>
      </c>
      <c r="E159" t="s">
        <v>741</v>
      </c>
      <c r="F159" s="58" t="s">
        <v>742</v>
      </c>
    </row>
    <row r="160" spans="1:6" ht="43.2" x14ac:dyDescent="0.3">
      <c r="A160" t="str">
        <f>IF(Table1[[#This Row],[Selected]]="TRUE",1,"")</f>
        <v/>
      </c>
      <c r="B160" s="68" t="str">
        <f>IF(Table1[[#This Row],[Selected]]=TRUE,(MAX(B$1:B159)+1),"")</f>
        <v/>
      </c>
      <c r="C160" s="59"/>
      <c r="D160" s="60" t="s">
        <v>21</v>
      </c>
      <c r="E160" t="s">
        <v>743</v>
      </c>
      <c r="F160" s="58" t="s">
        <v>744</v>
      </c>
    </row>
    <row r="161" spans="1:6" ht="43.2" x14ac:dyDescent="0.3">
      <c r="A161" t="str">
        <f>IF(Table1[[#This Row],[Selected]]="TRUE",1,"")</f>
        <v/>
      </c>
      <c r="B161" s="68" t="str">
        <f>IF(Table1[[#This Row],[Selected]]=TRUE,(MAX(B$1:B160)+1),"")</f>
        <v/>
      </c>
      <c r="C161" s="59"/>
      <c r="D161" s="60" t="s">
        <v>21</v>
      </c>
      <c r="E161" t="s">
        <v>745</v>
      </c>
      <c r="F161" s="58" t="s">
        <v>746</v>
      </c>
    </row>
    <row r="162" spans="1:6" ht="43.2" x14ac:dyDescent="0.3">
      <c r="A162" t="str">
        <f>IF(Table1[[#This Row],[Selected]]="TRUE",1,"")</f>
        <v/>
      </c>
      <c r="B162" s="68" t="str">
        <f>IF(Table1[[#This Row],[Selected]]=TRUE,(MAX(B$1:B161)+1),"")</f>
        <v/>
      </c>
      <c r="C162" s="59"/>
      <c r="D162" s="60" t="s">
        <v>21</v>
      </c>
      <c r="E162" t="s">
        <v>747</v>
      </c>
      <c r="F162" s="58" t="s">
        <v>748</v>
      </c>
    </row>
    <row r="163" spans="1:6" ht="43.2" x14ac:dyDescent="0.3">
      <c r="A163" t="str">
        <f>IF(Table1[[#This Row],[Selected]]="TRUE",1,"")</f>
        <v/>
      </c>
      <c r="B163" s="68" t="str">
        <f>IF(Table1[[#This Row],[Selected]]=TRUE,(MAX(B$1:B162)+1),"")</f>
        <v/>
      </c>
      <c r="C163" s="59"/>
      <c r="D163" s="60" t="s">
        <v>21</v>
      </c>
      <c r="E163" t="s">
        <v>749</v>
      </c>
      <c r="F163" s="58" t="s">
        <v>750</v>
      </c>
    </row>
    <row r="164" spans="1:6" ht="28.8" x14ac:dyDescent="0.3">
      <c r="A164" t="str">
        <f>IF(Table1[[#This Row],[Selected]]="TRUE",1,"")</f>
        <v/>
      </c>
      <c r="B164" s="68" t="str">
        <f>IF(Table1[[#This Row],[Selected]]=TRUE,(MAX(B$1:B163)+1),"")</f>
        <v/>
      </c>
      <c r="C164" s="59"/>
      <c r="D164" s="60" t="s">
        <v>21</v>
      </c>
      <c r="E164" t="s">
        <v>751</v>
      </c>
      <c r="F164" s="58" t="s">
        <v>752</v>
      </c>
    </row>
    <row r="165" spans="1:6" ht="43.2" x14ac:dyDescent="0.3">
      <c r="A165" t="str">
        <f>IF(Table1[[#This Row],[Selected]]="TRUE",1,"")</f>
        <v/>
      </c>
      <c r="B165" s="68" t="str">
        <f>IF(Table1[[#This Row],[Selected]]=TRUE,(MAX(B$1:B164)+1),"")</f>
        <v/>
      </c>
      <c r="C165" s="59"/>
      <c r="D165" s="60" t="s">
        <v>21</v>
      </c>
      <c r="E165" t="s">
        <v>753</v>
      </c>
      <c r="F165" s="58" t="s">
        <v>754</v>
      </c>
    </row>
    <row r="166" spans="1:6" ht="43.2" x14ac:dyDescent="0.3">
      <c r="A166" t="str">
        <f>IF(Table1[[#This Row],[Selected]]="TRUE",1,"")</f>
        <v/>
      </c>
      <c r="B166" s="68" t="str">
        <f>IF(Table1[[#This Row],[Selected]]=TRUE,(MAX(B$1:B165)+1),"")</f>
        <v/>
      </c>
      <c r="C166" s="59"/>
      <c r="D166" s="60" t="s">
        <v>21</v>
      </c>
      <c r="E166" t="s">
        <v>755</v>
      </c>
      <c r="F166" s="58" t="s">
        <v>756</v>
      </c>
    </row>
    <row r="167" spans="1:6" ht="43.2" x14ac:dyDescent="0.3">
      <c r="A167" t="str">
        <f>IF(Table1[[#This Row],[Selected]]="TRUE",1,"")</f>
        <v/>
      </c>
      <c r="B167" s="68" t="str">
        <f>IF(Table1[[#This Row],[Selected]]=TRUE,(MAX(B$1:B166)+1),"")</f>
        <v/>
      </c>
      <c r="C167" s="59"/>
      <c r="D167" s="60" t="s">
        <v>21</v>
      </c>
      <c r="E167" t="s">
        <v>757</v>
      </c>
      <c r="F167" s="58" t="s">
        <v>758</v>
      </c>
    </row>
    <row r="168" spans="1:6" ht="28.8" x14ac:dyDescent="0.3">
      <c r="A168" t="str">
        <f>IF(Table1[[#This Row],[Selected]]="TRUE",1,"")</f>
        <v/>
      </c>
      <c r="B168" s="68" t="str">
        <f>IF(Table1[[#This Row],[Selected]]=TRUE,(MAX(B$1:B167)+1),"")</f>
        <v/>
      </c>
      <c r="C168" s="59"/>
      <c r="D168" s="60" t="s">
        <v>21</v>
      </c>
      <c r="E168" t="s">
        <v>759</v>
      </c>
      <c r="F168" s="58" t="s">
        <v>760</v>
      </c>
    </row>
    <row r="169" spans="1:6" ht="43.2" x14ac:dyDescent="0.3">
      <c r="A169" t="str">
        <f>IF(Table1[[#This Row],[Selected]]="TRUE",1,"")</f>
        <v/>
      </c>
      <c r="B169" s="68" t="str">
        <f>IF(Table1[[#This Row],[Selected]]=TRUE,(MAX(B$1:B168)+1),"")</f>
        <v/>
      </c>
      <c r="C169" s="59"/>
      <c r="D169" s="60" t="s">
        <v>21</v>
      </c>
      <c r="E169" t="s">
        <v>761</v>
      </c>
      <c r="F169" s="58" t="s">
        <v>762</v>
      </c>
    </row>
    <row r="170" spans="1:6" ht="43.2" x14ac:dyDescent="0.3">
      <c r="A170" t="str">
        <f>IF(Table1[[#This Row],[Selected]]="TRUE",1,"")</f>
        <v/>
      </c>
      <c r="B170" s="68" t="str">
        <f>IF(Table1[[#This Row],[Selected]]=TRUE,(MAX(B$1:B169)+1),"")</f>
        <v/>
      </c>
      <c r="C170" s="59"/>
      <c r="D170" s="60" t="s">
        <v>21</v>
      </c>
      <c r="E170" t="s">
        <v>763</v>
      </c>
      <c r="F170" s="58" t="s">
        <v>764</v>
      </c>
    </row>
    <row r="171" spans="1:6" ht="28.8" x14ac:dyDescent="0.3">
      <c r="A171" t="str">
        <f>IF(Table1[[#This Row],[Selected]]="TRUE",1,"")</f>
        <v/>
      </c>
      <c r="B171" s="68" t="str">
        <f>IF(Table1[[#This Row],[Selected]]=TRUE,(MAX(B$1:B170)+1),"")</f>
        <v/>
      </c>
      <c r="C171" s="59"/>
      <c r="D171" s="60" t="s">
        <v>21</v>
      </c>
      <c r="E171" t="s">
        <v>765</v>
      </c>
      <c r="F171" s="58" t="s">
        <v>766</v>
      </c>
    </row>
    <row r="172" spans="1:6" ht="28.8" x14ac:dyDescent="0.3">
      <c r="A172" t="str">
        <f>IF(Table1[[#This Row],[Selected]]="TRUE",1,"")</f>
        <v/>
      </c>
      <c r="B172" s="68" t="str">
        <f>IF(Table1[[#This Row],[Selected]]=TRUE,(MAX(B$1:B171)+1),"")</f>
        <v/>
      </c>
      <c r="C172" s="59"/>
      <c r="D172" s="60" t="s">
        <v>21</v>
      </c>
      <c r="E172" t="s">
        <v>767</v>
      </c>
      <c r="F172" s="58" t="s">
        <v>768</v>
      </c>
    </row>
    <row r="173" spans="1:6" ht="43.2" x14ac:dyDescent="0.3">
      <c r="A173" t="str">
        <f>IF(Table1[[#This Row],[Selected]]="TRUE",1,"")</f>
        <v/>
      </c>
      <c r="B173" s="68" t="str">
        <f>IF(Table1[[#This Row],[Selected]]=TRUE,(MAX(B$1:B172)+1),"")</f>
        <v/>
      </c>
      <c r="C173" s="59"/>
      <c r="D173" s="60" t="s">
        <v>21</v>
      </c>
      <c r="E173" t="s">
        <v>769</v>
      </c>
      <c r="F173" s="58" t="s">
        <v>770</v>
      </c>
    </row>
    <row r="174" spans="1:6" ht="28.8" x14ac:dyDescent="0.3">
      <c r="A174" t="str">
        <f>IF(Table1[[#This Row],[Selected]]="TRUE",1,"")</f>
        <v/>
      </c>
      <c r="B174" s="68" t="str">
        <f>IF(Table1[[#This Row],[Selected]]=TRUE,(MAX(B$1:B173)+1),"")</f>
        <v/>
      </c>
      <c r="C174" s="59"/>
      <c r="D174" s="60" t="s">
        <v>21</v>
      </c>
      <c r="E174" t="s">
        <v>771</v>
      </c>
      <c r="F174" s="58" t="s">
        <v>772</v>
      </c>
    </row>
    <row r="175" spans="1:6" ht="43.2" x14ac:dyDescent="0.3">
      <c r="A175" t="str">
        <f>IF(Table1[[#This Row],[Selected]]="TRUE",1,"")</f>
        <v/>
      </c>
      <c r="B175" s="68" t="str">
        <f>IF(Table1[[#This Row],[Selected]]=TRUE,(MAX(B$1:B174)+1),"")</f>
        <v/>
      </c>
      <c r="C175" s="59"/>
      <c r="D175" s="60" t="s">
        <v>21</v>
      </c>
      <c r="E175" t="s">
        <v>773</v>
      </c>
      <c r="F175" s="58" t="s">
        <v>774</v>
      </c>
    </row>
    <row r="176" spans="1:6" ht="43.2" x14ac:dyDescent="0.3">
      <c r="A176" t="str">
        <f>IF(Table1[[#This Row],[Selected]]="TRUE",1,"")</f>
        <v/>
      </c>
      <c r="B176" s="68" t="str">
        <f>IF(Table1[[#This Row],[Selected]]=TRUE,(MAX(B$1:B175)+1),"")</f>
        <v/>
      </c>
      <c r="C176" s="59"/>
      <c r="D176" s="60" t="s">
        <v>21</v>
      </c>
      <c r="E176" t="s">
        <v>775</v>
      </c>
      <c r="F176" s="58" t="s">
        <v>776</v>
      </c>
    </row>
    <row r="177" spans="1:6" ht="57.6" x14ac:dyDescent="0.3">
      <c r="A177" t="str">
        <f>IF(Table1[[#This Row],[Selected]]="TRUE",1,"")</f>
        <v/>
      </c>
      <c r="B177" s="68" t="str">
        <f>IF(Table1[[#This Row],[Selected]]=TRUE,(MAX(B$1:B176)+1),"")</f>
        <v/>
      </c>
      <c r="C177" s="59"/>
      <c r="D177" s="60" t="s">
        <v>21</v>
      </c>
      <c r="E177" t="s">
        <v>777</v>
      </c>
      <c r="F177" s="58" t="s">
        <v>778</v>
      </c>
    </row>
    <row r="178" spans="1:6" ht="28.8" x14ac:dyDescent="0.3">
      <c r="A178" t="str">
        <f>IF(Table1[[#This Row],[Selected]]="TRUE",1,"")</f>
        <v/>
      </c>
      <c r="B178" s="68" t="str">
        <f>IF(Table1[[#This Row],[Selected]]=TRUE,(MAX(B$1:B177)+1),"")</f>
        <v/>
      </c>
      <c r="C178" s="59"/>
      <c r="D178" s="60" t="s">
        <v>21</v>
      </c>
      <c r="E178" t="s">
        <v>779</v>
      </c>
      <c r="F178" s="58" t="s">
        <v>780</v>
      </c>
    </row>
    <row r="179" spans="1:6" ht="43.2" x14ac:dyDescent="0.3">
      <c r="A179" t="str">
        <f>IF(Table1[[#This Row],[Selected]]="TRUE",1,"")</f>
        <v/>
      </c>
      <c r="B179" s="68" t="str">
        <f>IF(Table1[[#This Row],[Selected]]=TRUE,(MAX(B$1:B178)+1),"")</f>
        <v/>
      </c>
      <c r="C179" s="59"/>
      <c r="D179" s="60" t="s">
        <v>21</v>
      </c>
      <c r="E179" t="s">
        <v>1088</v>
      </c>
      <c r="F179" s="58" t="s">
        <v>781</v>
      </c>
    </row>
    <row r="180" spans="1:6" ht="43.2" x14ac:dyDescent="0.3">
      <c r="A180" t="str">
        <f>IF(Table1[[#This Row],[Selected]]="TRUE",1,"")</f>
        <v/>
      </c>
      <c r="B180" s="68" t="str">
        <f>IF(Table1[[#This Row],[Selected]]=TRUE,(MAX(B$1:B179)+1),"")</f>
        <v/>
      </c>
      <c r="C180" s="59"/>
      <c r="D180" s="60" t="s">
        <v>21</v>
      </c>
      <c r="E180" t="s">
        <v>782</v>
      </c>
      <c r="F180" s="58" t="s">
        <v>783</v>
      </c>
    </row>
    <row r="181" spans="1:6" ht="28.8" x14ac:dyDescent="0.3">
      <c r="A181" t="str">
        <f>IF(Table1[[#This Row],[Selected]]="TRUE",1,"")</f>
        <v/>
      </c>
      <c r="B181" s="68" t="str">
        <f>IF(Table1[[#This Row],[Selected]]=TRUE,(MAX(B$1:B180)+1),"")</f>
        <v/>
      </c>
      <c r="C181" s="59"/>
      <c r="D181" s="60" t="s">
        <v>21</v>
      </c>
      <c r="E181" t="s">
        <v>784</v>
      </c>
      <c r="F181" s="58" t="s">
        <v>785</v>
      </c>
    </row>
    <row r="182" spans="1:6" ht="43.2" x14ac:dyDescent="0.3">
      <c r="A182" t="str">
        <f>IF(Table1[[#This Row],[Selected]]="TRUE",1,"")</f>
        <v/>
      </c>
      <c r="B182" s="68" t="str">
        <f>IF(Table1[[#This Row],[Selected]]=TRUE,(MAX(B$1:B181)+1),"")</f>
        <v/>
      </c>
      <c r="C182" s="59"/>
      <c r="D182" s="60" t="s">
        <v>21</v>
      </c>
      <c r="E182" t="s">
        <v>786</v>
      </c>
      <c r="F182" s="58" t="s">
        <v>758</v>
      </c>
    </row>
    <row r="183" spans="1:6" ht="28.8" x14ac:dyDescent="0.3">
      <c r="A183" t="str">
        <f>IF(Table1[[#This Row],[Selected]]="TRUE",1,"")</f>
        <v/>
      </c>
      <c r="B183" s="68" t="str">
        <f>IF(Table1[[#This Row],[Selected]]=TRUE,(MAX(B$1:B182)+1),"")</f>
        <v/>
      </c>
      <c r="C183" s="59"/>
      <c r="D183" s="60" t="s">
        <v>21</v>
      </c>
      <c r="E183" t="s">
        <v>787</v>
      </c>
      <c r="F183" s="58" t="s">
        <v>788</v>
      </c>
    </row>
    <row r="184" spans="1:6" ht="43.2" x14ac:dyDescent="0.3">
      <c r="A184" t="str">
        <f>IF(Table1[[#This Row],[Selected]]="TRUE",1,"")</f>
        <v/>
      </c>
      <c r="B184" s="68" t="str">
        <f>IF(Table1[[#This Row],[Selected]]=TRUE,(MAX(B$1:B183)+1),"")</f>
        <v/>
      </c>
      <c r="C184" s="59"/>
      <c r="D184" s="60" t="s">
        <v>21</v>
      </c>
      <c r="E184" t="s">
        <v>789</v>
      </c>
      <c r="F184" s="58" t="s">
        <v>790</v>
      </c>
    </row>
    <row r="185" spans="1:6" ht="57.6" x14ac:dyDescent="0.3">
      <c r="A185" t="str">
        <f>IF(Table1[[#This Row],[Selected]]="TRUE",1,"")</f>
        <v/>
      </c>
      <c r="B185" s="68" t="str">
        <f>IF(Table1[[#This Row],[Selected]]=TRUE,(MAX(B$1:B184)+1),"")</f>
        <v/>
      </c>
      <c r="C185" s="59"/>
      <c r="D185" s="60" t="s">
        <v>21</v>
      </c>
      <c r="E185" t="s">
        <v>792</v>
      </c>
      <c r="F185" s="58" t="s">
        <v>791</v>
      </c>
    </row>
    <row r="186" spans="1:6" ht="28.8" x14ac:dyDescent="0.3">
      <c r="A186" t="str">
        <f>IF(Table1[[#This Row],[Selected]]="TRUE",1,"")</f>
        <v/>
      </c>
      <c r="B186" s="68" t="str">
        <f>IF(Table1[[#This Row],[Selected]]=TRUE,(MAX(B$1:B185)+1),"")</f>
        <v/>
      </c>
      <c r="C186" s="59"/>
      <c r="D186" s="60" t="s">
        <v>21</v>
      </c>
      <c r="E186" t="s">
        <v>794</v>
      </c>
      <c r="F186" s="58" t="s">
        <v>793</v>
      </c>
    </row>
    <row r="187" spans="1:6" ht="43.2" x14ac:dyDescent="0.3">
      <c r="A187" t="str">
        <f>IF(Table1[[#This Row],[Selected]]="TRUE",1,"")</f>
        <v/>
      </c>
      <c r="B187" s="68" t="str">
        <f>IF(Table1[[#This Row],[Selected]]=TRUE,(MAX(B$1:B186)+1),"")</f>
        <v/>
      </c>
      <c r="C187" s="59"/>
      <c r="D187" s="60" t="s">
        <v>21</v>
      </c>
      <c r="E187" t="s">
        <v>1090</v>
      </c>
      <c r="F187" s="58" t="s">
        <v>795</v>
      </c>
    </row>
    <row r="188" spans="1:6" ht="43.2" x14ac:dyDescent="0.3">
      <c r="A188" t="str">
        <f>IF(Table1[[#This Row],[Selected]]="TRUE",1,"")</f>
        <v/>
      </c>
      <c r="B188" s="68" t="str">
        <f>IF(Table1[[#This Row],[Selected]]=TRUE,(MAX(B$1:B187)+1),"")</f>
        <v/>
      </c>
      <c r="C188" s="59"/>
      <c r="D188" s="60" t="s">
        <v>21</v>
      </c>
      <c r="E188" t="s">
        <v>796</v>
      </c>
      <c r="F188" s="58" t="s">
        <v>797</v>
      </c>
    </row>
    <row r="189" spans="1:6" ht="57.6" x14ac:dyDescent="0.3">
      <c r="A189" t="str">
        <f>IF(Table1[[#This Row],[Selected]]="TRUE",1,"")</f>
        <v/>
      </c>
      <c r="B189" s="68" t="str">
        <f>IF(Table1[[#This Row],[Selected]]=TRUE,(MAX(B$1:B188)+1),"")</f>
        <v/>
      </c>
      <c r="C189" s="59"/>
      <c r="D189" s="60" t="s">
        <v>21</v>
      </c>
      <c r="E189" t="s">
        <v>798</v>
      </c>
      <c r="F189" s="58" t="s">
        <v>799</v>
      </c>
    </row>
    <row r="190" spans="1:6" ht="43.2" x14ac:dyDescent="0.3">
      <c r="A190" t="str">
        <f>IF(Table1[[#This Row],[Selected]]="TRUE",1,"")</f>
        <v/>
      </c>
      <c r="B190" s="68" t="str">
        <f>IF(Table1[[#This Row],[Selected]]=TRUE,(MAX(B$1:B189)+1),"")</f>
        <v/>
      </c>
      <c r="C190" s="59"/>
      <c r="D190" s="60" t="s">
        <v>21</v>
      </c>
      <c r="E190" t="s">
        <v>800</v>
      </c>
      <c r="F190" s="58" t="s">
        <v>801</v>
      </c>
    </row>
    <row r="191" spans="1:6" ht="43.2" x14ac:dyDescent="0.3">
      <c r="A191" t="str">
        <f>IF(Table1[[#This Row],[Selected]]="TRUE",1,"")</f>
        <v/>
      </c>
      <c r="B191" s="68" t="str">
        <f>IF(Table1[[#This Row],[Selected]]=TRUE,(MAX(B$1:B190)+1),"")</f>
        <v/>
      </c>
      <c r="C191" s="59"/>
      <c r="D191" s="60" t="s">
        <v>21</v>
      </c>
      <c r="E191" t="s">
        <v>802</v>
      </c>
      <c r="F191" s="58" t="s">
        <v>803</v>
      </c>
    </row>
    <row r="192" spans="1:6" ht="28.8" x14ac:dyDescent="0.3">
      <c r="A192" t="str">
        <f>IF(Table1[[#This Row],[Selected]]="TRUE",1,"")</f>
        <v/>
      </c>
      <c r="B192" s="68" t="str">
        <f>IF(Table1[[#This Row],[Selected]]=TRUE,(MAX(B$1:B191)+1),"")</f>
        <v/>
      </c>
      <c r="C192" s="59"/>
      <c r="D192" s="60" t="s">
        <v>21</v>
      </c>
      <c r="E192" t="s">
        <v>804</v>
      </c>
      <c r="F192" s="58" t="s">
        <v>805</v>
      </c>
    </row>
    <row r="193" spans="1:6" ht="28.8" x14ac:dyDescent="0.3">
      <c r="A193" t="str">
        <f>IF(Table1[[#This Row],[Selected]]="TRUE",1,"")</f>
        <v/>
      </c>
      <c r="B193" s="68" t="str">
        <f>IF(Table1[[#This Row],[Selected]]=TRUE,(MAX(B$1:B192)+1),"")</f>
        <v/>
      </c>
      <c r="C193" s="59"/>
      <c r="D193" s="60" t="s">
        <v>21</v>
      </c>
      <c r="E193" t="s">
        <v>806</v>
      </c>
      <c r="F193" s="58" t="s">
        <v>807</v>
      </c>
    </row>
    <row r="194" spans="1:6" ht="43.2" x14ac:dyDescent="0.3">
      <c r="A194" t="str">
        <f>IF(Table1[[#This Row],[Selected]]="TRUE",1,"")</f>
        <v/>
      </c>
      <c r="B194" s="68" t="str">
        <f>IF(Table1[[#This Row],[Selected]]=TRUE,(MAX(B$1:B193)+1),"")</f>
        <v/>
      </c>
      <c r="C194" s="59"/>
      <c r="D194" s="60" t="s">
        <v>21</v>
      </c>
      <c r="E194" t="s">
        <v>808</v>
      </c>
      <c r="F194" s="58" t="s">
        <v>809</v>
      </c>
    </row>
    <row r="195" spans="1:6" ht="28.8" x14ac:dyDescent="0.3">
      <c r="A195" t="str">
        <f>IF(Table1[[#This Row],[Selected]]="TRUE",1,"")</f>
        <v/>
      </c>
      <c r="B195" s="68" t="str">
        <f>IF(Table1[[#This Row],[Selected]]=TRUE,(MAX(B$1:B194)+1),"")</f>
        <v/>
      </c>
      <c r="C195" s="59"/>
      <c r="D195" s="60" t="s">
        <v>21</v>
      </c>
      <c r="E195" t="s">
        <v>810</v>
      </c>
      <c r="F195" s="58" t="s">
        <v>811</v>
      </c>
    </row>
    <row r="196" spans="1:6" ht="57.6" x14ac:dyDescent="0.3">
      <c r="A196" t="str">
        <f>IF(Table1[[#This Row],[Selected]]="TRUE",1,"")</f>
        <v/>
      </c>
      <c r="B196" s="68" t="str">
        <f>IF(Table1[[#This Row],[Selected]]=TRUE,(MAX(B$1:B195)+1),"")</f>
        <v/>
      </c>
      <c r="C196" s="59"/>
      <c r="D196" s="60" t="s">
        <v>21</v>
      </c>
      <c r="E196" t="s">
        <v>812</v>
      </c>
      <c r="F196" s="58" t="s">
        <v>813</v>
      </c>
    </row>
    <row r="197" spans="1:6" ht="57.6" x14ac:dyDescent="0.3">
      <c r="A197" t="str">
        <f>IF(Table1[[#This Row],[Selected]]="TRUE",1,"")</f>
        <v/>
      </c>
      <c r="B197" s="68" t="str">
        <f>IF(Table1[[#This Row],[Selected]]=TRUE,(MAX(B$1:B196)+1),"")</f>
        <v/>
      </c>
      <c r="C197" s="59"/>
      <c r="D197" s="60" t="s">
        <v>21</v>
      </c>
      <c r="E197" t="s">
        <v>814</v>
      </c>
      <c r="F197" s="58" t="s">
        <v>815</v>
      </c>
    </row>
    <row r="198" spans="1:6" ht="43.2" x14ac:dyDescent="0.3">
      <c r="A198" t="str">
        <f>IF(Table1[[#This Row],[Selected]]="TRUE",1,"")</f>
        <v/>
      </c>
      <c r="B198" s="68" t="str">
        <f>IF(Table1[[#This Row],[Selected]]=TRUE,(MAX(B$1:B197)+1),"")</f>
        <v/>
      </c>
      <c r="C198" s="59"/>
      <c r="D198" s="60" t="s">
        <v>21</v>
      </c>
      <c r="E198" t="s">
        <v>816</v>
      </c>
      <c r="F198" s="58" t="s">
        <v>817</v>
      </c>
    </row>
    <row r="199" spans="1:6" ht="72" x14ac:dyDescent="0.3">
      <c r="A199" t="str">
        <f>IF(Table1[[#This Row],[Selected]]="TRUE",1,"")</f>
        <v/>
      </c>
      <c r="B199" s="68" t="str">
        <f>IF(Table1[[#This Row],[Selected]]=TRUE,(MAX(B$1:B198)+1),"")</f>
        <v/>
      </c>
      <c r="C199" s="59"/>
      <c r="D199" s="60" t="s">
        <v>21</v>
      </c>
      <c r="E199" t="s">
        <v>818</v>
      </c>
      <c r="F199" s="58" t="s">
        <v>819</v>
      </c>
    </row>
    <row r="200" spans="1:6" ht="72" x14ac:dyDescent="0.3">
      <c r="A200" t="str">
        <f>IF(Table1[[#This Row],[Selected]]="TRUE",1,"")</f>
        <v/>
      </c>
      <c r="B200" s="68" t="str">
        <f>IF(Table1[[#This Row],[Selected]]=TRUE,(MAX(B$1:B199)+1),"")</f>
        <v/>
      </c>
      <c r="C200" s="59"/>
      <c r="D200" s="60" t="s">
        <v>21</v>
      </c>
      <c r="E200" t="s">
        <v>820</v>
      </c>
      <c r="F200" s="58" t="s">
        <v>821</v>
      </c>
    </row>
    <row r="201" spans="1:6" ht="43.2" x14ac:dyDescent="0.3">
      <c r="A201" t="str">
        <f>IF(Table1[[#This Row],[Selected]]="TRUE",1,"")</f>
        <v/>
      </c>
      <c r="B201" s="68" t="str">
        <f>IF(Table1[[#This Row],[Selected]]=TRUE,(MAX(B$1:B200)+1),"")</f>
        <v/>
      </c>
      <c r="C201" s="59"/>
      <c r="D201" s="60" t="s">
        <v>21</v>
      </c>
      <c r="E201" t="s">
        <v>822</v>
      </c>
      <c r="F201" s="58" t="s">
        <v>823</v>
      </c>
    </row>
    <row r="202" spans="1:6" ht="57.6" x14ac:dyDescent="0.3">
      <c r="A202" t="str">
        <f>IF(Table1[[#This Row],[Selected]]="TRUE",1,"")</f>
        <v/>
      </c>
      <c r="B202" s="68" t="str">
        <f>IF(Table1[[#This Row],[Selected]]=TRUE,(MAX(B$1:B201)+1),"")</f>
        <v/>
      </c>
      <c r="C202" s="59"/>
      <c r="D202" s="60" t="s">
        <v>21</v>
      </c>
      <c r="E202" t="s">
        <v>824</v>
      </c>
      <c r="F202" s="58" t="s">
        <v>825</v>
      </c>
    </row>
    <row r="203" spans="1:6" ht="43.2" x14ac:dyDescent="0.3">
      <c r="A203" t="str">
        <f>IF(Table1[[#This Row],[Selected]]="TRUE",1,"")</f>
        <v/>
      </c>
      <c r="B203" s="68" t="str">
        <f>IF(Table1[[#This Row],[Selected]]=TRUE,(MAX(B$1:B202)+1),"")</f>
        <v/>
      </c>
      <c r="C203" s="59"/>
      <c r="D203" s="60" t="s">
        <v>22</v>
      </c>
      <c r="E203" t="s">
        <v>826</v>
      </c>
      <c r="F203" s="58" t="s">
        <v>827</v>
      </c>
    </row>
    <row r="204" spans="1:6" ht="28.8" x14ac:dyDescent="0.3">
      <c r="A204" t="str">
        <f>IF(Table1[[#This Row],[Selected]]="TRUE",1,"")</f>
        <v/>
      </c>
      <c r="B204" s="68" t="str">
        <f>IF(Table1[[#This Row],[Selected]]=TRUE,(MAX(B$1:B203)+1),"")</f>
        <v/>
      </c>
      <c r="C204" s="59"/>
      <c r="D204" s="60" t="s">
        <v>22</v>
      </c>
      <c r="E204" t="s">
        <v>828</v>
      </c>
      <c r="F204" s="58" t="s">
        <v>829</v>
      </c>
    </row>
    <row r="205" spans="1:6" ht="28.8" x14ac:dyDescent="0.3">
      <c r="A205" t="str">
        <f>IF(Table1[[#This Row],[Selected]]="TRUE",1,"")</f>
        <v/>
      </c>
      <c r="B205" s="68" t="str">
        <f>IF(Table1[[#This Row],[Selected]]=TRUE,(MAX(B$1:B204)+1),"")</f>
        <v/>
      </c>
      <c r="C205" s="59"/>
      <c r="D205" s="60" t="s">
        <v>22</v>
      </c>
      <c r="E205" t="s">
        <v>830</v>
      </c>
      <c r="F205" s="58" t="s">
        <v>831</v>
      </c>
    </row>
    <row r="206" spans="1:6" ht="28.8" x14ac:dyDescent="0.3">
      <c r="A206" t="str">
        <f>IF(Table1[[#This Row],[Selected]]="TRUE",1,"")</f>
        <v/>
      </c>
      <c r="B206" s="68" t="str">
        <f>IF(Table1[[#This Row],[Selected]]=TRUE,(MAX(B$1:B205)+1),"")</f>
        <v/>
      </c>
      <c r="C206" s="59"/>
      <c r="D206" s="60" t="s">
        <v>22</v>
      </c>
      <c r="E206" t="s">
        <v>832</v>
      </c>
      <c r="F206" s="58" t="s">
        <v>833</v>
      </c>
    </row>
    <row r="207" spans="1:6" ht="43.2" x14ac:dyDescent="0.3">
      <c r="A207" t="str">
        <f>IF(Table1[[#This Row],[Selected]]="TRUE",1,"")</f>
        <v/>
      </c>
      <c r="B207" s="68" t="str">
        <f>IF(Table1[[#This Row],[Selected]]=TRUE,(MAX(B$1:B206)+1),"")</f>
        <v/>
      </c>
      <c r="C207" s="59"/>
      <c r="D207" s="60" t="s">
        <v>22</v>
      </c>
      <c r="E207" t="s">
        <v>834</v>
      </c>
      <c r="F207" s="58" t="s">
        <v>835</v>
      </c>
    </row>
    <row r="208" spans="1:6" ht="57.6" x14ac:dyDescent="0.3">
      <c r="A208" t="str">
        <f>IF(Table1[[#This Row],[Selected]]="TRUE",1,"")</f>
        <v/>
      </c>
      <c r="B208" s="68" t="str">
        <f>IF(Table1[[#This Row],[Selected]]=TRUE,(MAX(B$1:B207)+1),"")</f>
        <v/>
      </c>
      <c r="C208" s="59"/>
      <c r="D208" s="60" t="s">
        <v>22</v>
      </c>
      <c r="E208" t="s">
        <v>836</v>
      </c>
      <c r="F208" s="58" t="s">
        <v>837</v>
      </c>
    </row>
    <row r="209" spans="1:6" ht="43.2" x14ac:dyDescent="0.3">
      <c r="A209" t="str">
        <f>IF(Table1[[#This Row],[Selected]]="TRUE",1,"")</f>
        <v/>
      </c>
      <c r="B209" s="68" t="str">
        <f>IF(Table1[[#This Row],[Selected]]=TRUE,(MAX(B$1:B208)+1),"")</f>
        <v/>
      </c>
      <c r="C209" s="59"/>
      <c r="D209" s="60" t="s">
        <v>22</v>
      </c>
      <c r="E209" t="s">
        <v>838</v>
      </c>
      <c r="F209" s="58" t="s">
        <v>839</v>
      </c>
    </row>
    <row r="210" spans="1:6" ht="57.6" x14ac:dyDescent="0.3">
      <c r="A210" t="str">
        <f>IF(Table1[[#This Row],[Selected]]="TRUE",1,"")</f>
        <v/>
      </c>
      <c r="B210" s="68" t="str">
        <f>IF(Table1[[#This Row],[Selected]]=TRUE,(MAX(B$1:B209)+1),"")</f>
        <v/>
      </c>
      <c r="C210" s="59"/>
      <c r="D210" s="60" t="s">
        <v>22</v>
      </c>
      <c r="E210" t="s">
        <v>840</v>
      </c>
      <c r="F210" s="58" t="s">
        <v>841</v>
      </c>
    </row>
    <row r="211" spans="1:6" ht="57.6" x14ac:dyDescent="0.3">
      <c r="A211" t="str">
        <f>IF(Table1[[#This Row],[Selected]]="TRUE",1,"")</f>
        <v/>
      </c>
      <c r="B211" s="68" t="str">
        <f>IF(Table1[[#This Row],[Selected]]=TRUE,(MAX(B$1:B210)+1),"")</f>
        <v/>
      </c>
      <c r="C211" s="59"/>
      <c r="D211" s="60" t="s">
        <v>22</v>
      </c>
      <c r="E211" t="s">
        <v>842</v>
      </c>
      <c r="F211" s="58" t="s">
        <v>843</v>
      </c>
    </row>
    <row r="212" spans="1:6" ht="43.2" x14ac:dyDescent="0.3">
      <c r="A212" t="str">
        <f>IF(Table1[[#This Row],[Selected]]="TRUE",1,"")</f>
        <v/>
      </c>
      <c r="B212" s="68" t="str">
        <f>IF(Table1[[#This Row],[Selected]]=TRUE,(MAX(B$1:B211)+1),"")</f>
        <v/>
      </c>
      <c r="C212" s="59"/>
      <c r="D212" s="60" t="s">
        <v>22</v>
      </c>
      <c r="E212" t="s">
        <v>844</v>
      </c>
      <c r="F212" s="58" t="s">
        <v>845</v>
      </c>
    </row>
    <row r="213" spans="1:6" ht="28.8" x14ac:dyDescent="0.3">
      <c r="A213" t="str">
        <f>IF(Table1[[#This Row],[Selected]]="TRUE",1,"")</f>
        <v/>
      </c>
      <c r="B213" s="68" t="str">
        <f>IF(Table1[[#This Row],[Selected]]=TRUE,(MAX(B$1:B212)+1),"")</f>
        <v/>
      </c>
      <c r="C213" s="59"/>
      <c r="D213" s="60" t="s">
        <v>22</v>
      </c>
      <c r="E213" t="s">
        <v>846</v>
      </c>
      <c r="F213" s="58" t="s">
        <v>847</v>
      </c>
    </row>
    <row r="214" spans="1:6" ht="72" x14ac:dyDescent="0.3">
      <c r="A214" t="str">
        <f>IF(Table1[[#This Row],[Selected]]="TRUE",1,"")</f>
        <v/>
      </c>
      <c r="B214" s="68" t="str">
        <f>IF(Table1[[#This Row],[Selected]]=TRUE,(MAX(B$1:B213)+1),"")</f>
        <v/>
      </c>
      <c r="C214" s="59"/>
      <c r="D214" s="60" t="s">
        <v>22</v>
      </c>
      <c r="E214" t="s">
        <v>848</v>
      </c>
      <c r="F214" s="58" t="s">
        <v>849</v>
      </c>
    </row>
    <row r="215" spans="1:6" ht="28.8" x14ac:dyDescent="0.3">
      <c r="A215" t="str">
        <f>IF(Table1[[#This Row],[Selected]]="TRUE",1,"")</f>
        <v/>
      </c>
      <c r="B215" s="68" t="str">
        <f>IF(Table1[[#This Row],[Selected]]=TRUE,(MAX(B$1:B214)+1),"")</f>
        <v/>
      </c>
      <c r="C215" s="59"/>
      <c r="D215" s="60" t="s">
        <v>22</v>
      </c>
      <c r="E215" t="s">
        <v>850</v>
      </c>
      <c r="F215" s="58" t="s">
        <v>851</v>
      </c>
    </row>
    <row r="216" spans="1:6" ht="43.2" x14ac:dyDescent="0.3">
      <c r="A216" t="str">
        <f>IF(Table1[[#This Row],[Selected]]="TRUE",1,"")</f>
        <v/>
      </c>
      <c r="B216" s="68" t="str">
        <f>IF(Table1[[#This Row],[Selected]]=TRUE,(MAX(B$1:B215)+1),"")</f>
        <v/>
      </c>
      <c r="C216" s="59"/>
      <c r="D216" s="60" t="s">
        <v>22</v>
      </c>
      <c r="E216" t="s">
        <v>852</v>
      </c>
      <c r="F216" s="58" t="s">
        <v>853</v>
      </c>
    </row>
    <row r="217" spans="1:6" ht="57.6" x14ac:dyDescent="0.3">
      <c r="A217" t="str">
        <f>IF(Table1[[#This Row],[Selected]]="TRUE",1,"")</f>
        <v/>
      </c>
      <c r="B217" s="68" t="str">
        <f>IF(Table1[[#This Row],[Selected]]=TRUE,(MAX(B$1:B216)+1),"")</f>
        <v/>
      </c>
      <c r="C217" s="59"/>
      <c r="D217" s="60" t="s">
        <v>22</v>
      </c>
      <c r="E217" t="s">
        <v>854</v>
      </c>
      <c r="F217" s="58" t="s">
        <v>855</v>
      </c>
    </row>
    <row r="218" spans="1:6" ht="57.6" x14ac:dyDescent="0.3">
      <c r="A218" t="str">
        <f>IF(Table1[[#This Row],[Selected]]="TRUE",1,"")</f>
        <v/>
      </c>
      <c r="B218" s="68" t="str">
        <f>IF(Table1[[#This Row],[Selected]]=TRUE,(MAX(B$1:B217)+1),"")</f>
        <v/>
      </c>
      <c r="C218" s="59"/>
      <c r="D218" s="60" t="s">
        <v>22</v>
      </c>
      <c r="E218" t="s">
        <v>856</v>
      </c>
      <c r="F218" s="58" t="s">
        <v>857</v>
      </c>
    </row>
    <row r="219" spans="1:6" ht="28.8" x14ac:dyDescent="0.3">
      <c r="A219" t="str">
        <f>IF(Table1[[#This Row],[Selected]]="TRUE",1,"")</f>
        <v/>
      </c>
      <c r="B219" s="68" t="str">
        <f>IF(Table1[[#This Row],[Selected]]=TRUE,(MAX(B$1:B218)+1),"")</f>
        <v/>
      </c>
      <c r="C219" s="59"/>
      <c r="D219" s="60" t="s">
        <v>22</v>
      </c>
      <c r="E219" t="s">
        <v>858</v>
      </c>
      <c r="F219" s="58" t="s">
        <v>859</v>
      </c>
    </row>
    <row r="220" spans="1:6" ht="57.6" x14ac:dyDescent="0.3">
      <c r="A220" t="str">
        <f>IF(Table1[[#This Row],[Selected]]="TRUE",1,"")</f>
        <v/>
      </c>
      <c r="B220" s="68" t="str">
        <f>IF(Table1[[#This Row],[Selected]]=TRUE,(MAX(B$1:B219)+1),"")</f>
        <v/>
      </c>
      <c r="C220" s="59"/>
      <c r="D220" s="60" t="s">
        <v>22</v>
      </c>
      <c r="E220" t="s">
        <v>860</v>
      </c>
      <c r="F220" s="58" t="s">
        <v>861</v>
      </c>
    </row>
    <row r="221" spans="1:6" ht="72" x14ac:dyDescent="0.3">
      <c r="A221" t="str">
        <f>IF(Table1[[#This Row],[Selected]]="TRUE",1,"")</f>
        <v/>
      </c>
      <c r="B221" s="68" t="str">
        <f>IF(Table1[[#This Row],[Selected]]=TRUE,(MAX(B$1:B220)+1),"")</f>
        <v/>
      </c>
      <c r="C221" s="59"/>
      <c r="D221" s="60" t="s">
        <v>22</v>
      </c>
      <c r="E221" t="s">
        <v>862</v>
      </c>
      <c r="F221" s="58" t="s">
        <v>863</v>
      </c>
    </row>
    <row r="222" spans="1:6" ht="43.2" x14ac:dyDescent="0.3">
      <c r="A222" t="str">
        <f>IF(Table1[[#This Row],[Selected]]="TRUE",1,"")</f>
        <v/>
      </c>
      <c r="B222" s="68" t="str">
        <f>IF(Table1[[#This Row],[Selected]]=TRUE,(MAX(B$1:B221)+1),"")</f>
        <v/>
      </c>
      <c r="C222" s="59"/>
      <c r="D222" s="60" t="s">
        <v>22</v>
      </c>
      <c r="E222" t="s">
        <v>864</v>
      </c>
      <c r="F222" s="58" t="s">
        <v>865</v>
      </c>
    </row>
    <row r="223" spans="1:6" ht="28.8" x14ac:dyDescent="0.3">
      <c r="A223" t="str">
        <f>IF(Table1[[#This Row],[Selected]]="TRUE",1,"")</f>
        <v/>
      </c>
      <c r="B223" s="68" t="str">
        <f>IF(Table1[[#This Row],[Selected]]=TRUE,(MAX(B$1:B222)+1),"")</f>
        <v/>
      </c>
      <c r="C223" s="59"/>
      <c r="D223" s="60" t="s">
        <v>22</v>
      </c>
      <c r="E223" t="s">
        <v>866</v>
      </c>
      <c r="F223" s="58" t="s">
        <v>867</v>
      </c>
    </row>
    <row r="224" spans="1:6" ht="43.2" x14ac:dyDescent="0.3">
      <c r="A224" t="str">
        <f>IF(Table1[[#This Row],[Selected]]="TRUE",1,"")</f>
        <v/>
      </c>
      <c r="B224" s="68" t="str">
        <f>IF(Table1[[#This Row],[Selected]]=TRUE,(MAX(B$1:B223)+1),"")</f>
        <v/>
      </c>
      <c r="C224" s="59"/>
      <c r="D224" s="60" t="s">
        <v>22</v>
      </c>
      <c r="E224" t="s">
        <v>868</v>
      </c>
      <c r="F224" s="58" t="s">
        <v>869</v>
      </c>
    </row>
    <row r="225" spans="1:6" ht="28.8" x14ac:dyDescent="0.3">
      <c r="A225" t="str">
        <f>IF(Table1[[#This Row],[Selected]]="TRUE",1,"")</f>
        <v/>
      </c>
      <c r="B225" s="68" t="str">
        <f>IF(Table1[[#This Row],[Selected]]=TRUE,(MAX(B$1:B224)+1),"")</f>
        <v/>
      </c>
      <c r="C225" s="59"/>
      <c r="D225" s="60" t="s">
        <v>22</v>
      </c>
      <c r="E225" t="s">
        <v>870</v>
      </c>
      <c r="F225" s="58" t="s">
        <v>871</v>
      </c>
    </row>
    <row r="226" spans="1:6" ht="43.2" x14ac:dyDescent="0.3">
      <c r="A226" t="str">
        <f>IF(Table1[[#This Row],[Selected]]="TRUE",1,"")</f>
        <v/>
      </c>
      <c r="B226" s="68" t="str">
        <f>IF(Table1[[#This Row],[Selected]]=TRUE,(MAX(B$1:B225)+1),"")</f>
        <v/>
      </c>
      <c r="C226" s="59"/>
      <c r="D226" s="60" t="s">
        <v>22</v>
      </c>
      <c r="E226" t="s">
        <v>872</v>
      </c>
      <c r="F226" s="58" t="s">
        <v>873</v>
      </c>
    </row>
    <row r="227" spans="1:6" ht="57.6" x14ac:dyDescent="0.3">
      <c r="A227" t="str">
        <f>IF(Table1[[#This Row],[Selected]]="TRUE",1,"")</f>
        <v/>
      </c>
      <c r="B227" s="68" t="str">
        <f>IF(Table1[[#This Row],[Selected]]=TRUE,(MAX(B$1:B226)+1),"")</f>
        <v/>
      </c>
      <c r="C227" s="59"/>
      <c r="D227" s="60" t="s">
        <v>22</v>
      </c>
      <c r="E227" t="s">
        <v>874</v>
      </c>
      <c r="F227" s="58" t="s">
        <v>875</v>
      </c>
    </row>
    <row r="228" spans="1:6" ht="43.2" x14ac:dyDescent="0.3">
      <c r="A228" t="str">
        <f>IF(Table1[[#This Row],[Selected]]="TRUE",1,"")</f>
        <v/>
      </c>
      <c r="B228" s="68" t="str">
        <f>IF(Table1[[#This Row],[Selected]]=TRUE,(MAX(B$1:B227)+1),"")</f>
        <v/>
      </c>
      <c r="C228" s="59"/>
      <c r="D228" s="60" t="s">
        <v>22</v>
      </c>
      <c r="E228" t="s">
        <v>876</v>
      </c>
      <c r="F228" s="58" t="s">
        <v>877</v>
      </c>
    </row>
    <row r="229" spans="1:6" ht="72" x14ac:dyDescent="0.3">
      <c r="A229" t="str">
        <f>IF(Table1[[#This Row],[Selected]]="TRUE",1,"")</f>
        <v/>
      </c>
      <c r="B229" s="68" t="str">
        <f>IF(Table1[[#This Row],[Selected]]=TRUE,(MAX(B$1:B228)+1),"")</f>
        <v/>
      </c>
      <c r="C229" s="59"/>
      <c r="D229" s="60" t="s">
        <v>22</v>
      </c>
      <c r="E229" t="s">
        <v>878</v>
      </c>
      <c r="F229" s="58" t="s">
        <v>879</v>
      </c>
    </row>
    <row r="230" spans="1:6" ht="57.6" x14ac:dyDescent="0.3">
      <c r="A230" t="str">
        <f>IF(Table1[[#This Row],[Selected]]="TRUE",1,"")</f>
        <v/>
      </c>
      <c r="B230" s="68" t="str">
        <f>IF(Table1[[#This Row],[Selected]]=TRUE,(MAX(B$1:B229)+1),"")</f>
        <v/>
      </c>
      <c r="C230" s="59"/>
      <c r="D230" s="60" t="s">
        <v>22</v>
      </c>
      <c r="E230" t="s">
        <v>880</v>
      </c>
      <c r="F230" s="58" t="s">
        <v>881</v>
      </c>
    </row>
    <row r="231" spans="1:6" ht="100.8" x14ac:dyDescent="0.3">
      <c r="A231" t="str">
        <f>IF(Table1[[#This Row],[Selected]]="TRUE",1,"")</f>
        <v/>
      </c>
      <c r="B231" s="68" t="str">
        <f>IF(Table1[[#This Row],[Selected]]=TRUE,(MAX(B$1:B230)+1),"")</f>
        <v/>
      </c>
      <c r="C231" s="59"/>
      <c r="D231" s="60" t="s">
        <v>22</v>
      </c>
      <c r="E231" t="s">
        <v>882</v>
      </c>
      <c r="F231" s="58" t="s">
        <v>883</v>
      </c>
    </row>
    <row r="232" spans="1:6" ht="43.2" x14ac:dyDescent="0.3">
      <c r="A232" t="str">
        <f>IF(Table1[[#This Row],[Selected]]="TRUE",1,"")</f>
        <v/>
      </c>
      <c r="B232" s="68" t="str">
        <f>IF(Table1[[#This Row],[Selected]]=TRUE,(MAX(B$1:B231)+1),"")</f>
        <v/>
      </c>
      <c r="C232" s="59"/>
      <c r="D232" s="60" t="s">
        <v>22</v>
      </c>
      <c r="E232" t="s">
        <v>884</v>
      </c>
      <c r="F232" s="58" t="s">
        <v>885</v>
      </c>
    </row>
    <row r="233" spans="1:6" ht="43.2" x14ac:dyDescent="0.3">
      <c r="A233" t="str">
        <f>IF(Table1[[#This Row],[Selected]]="TRUE",1,"")</f>
        <v/>
      </c>
      <c r="B233" s="68" t="str">
        <f>IF(Table1[[#This Row],[Selected]]=TRUE,(MAX(B$1:B232)+1),"")</f>
        <v/>
      </c>
      <c r="C233" s="59"/>
      <c r="D233" s="60" t="s">
        <v>22</v>
      </c>
      <c r="E233" t="s">
        <v>886</v>
      </c>
      <c r="F233" s="58" t="s">
        <v>887</v>
      </c>
    </row>
    <row r="234" spans="1:6" ht="57.6" x14ac:dyDescent="0.3">
      <c r="A234" t="str">
        <f>IF(Table1[[#This Row],[Selected]]="TRUE",1,"")</f>
        <v/>
      </c>
      <c r="B234" s="68" t="str">
        <f>IF(Table1[[#This Row],[Selected]]=TRUE,(MAX(B$1:B233)+1),"")</f>
        <v/>
      </c>
      <c r="C234" s="59"/>
      <c r="D234" s="60" t="s">
        <v>22</v>
      </c>
      <c r="E234" t="s">
        <v>888</v>
      </c>
      <c r="F234" s="58" t="s">
        <v>889</v>
      </c>
    </row>
    <row r="235" spans="1:6" ht="57.6" x14ac:dyDescent="0.3">
      <c r="A235" t="str">
        <f>IF(Table1[[#This Row],[Selected]]="TRUE",1,"")</f>
        <v/>
      </c>
      <c r="B235" s="68" t="str">
        <f>IF(Table1[[#This Row],[Selected]]=TRUE,(MAX(B$1:B234)+1),"")</f>
        <v/>
      </c>
      <c r="C235" s="59"/>
      <c r="D235" s="60" t="s">
        <v>22</v>
      </c>
      <c r="E235" t="s">
        <v>890</v>
      </c>
      <c r="F235" s="58" t="s">
        <v>891</v>
      </c>
    </row>
    <row r="236" spans="1:6" ht="43.2" x14ac:dyDescent="0.3">
      <c r="A236" t="str">
        <f>IF(Table1[[#This Row],[Selected]]="TRUE",1,"")</f>
        <v/>
      </c>
      <c r="B236" s="68" t="str">
        <f>IF(Table1[[#This Row],[Selected]]=TRUE,(MAX(B$1:B235)+1),"")</f>
        <v/>
      </c>
      <c r="C236" s="59"/>
      <c r="D236" s="60" t="s">
        <v>22</v>
      </c>
      <c r="E236" t="s">
        <v>892</v>
      </c>
      <c r="F236" s="58" t="s">
        <v>893</v>
      </c>
    </row>
    <row r="237" spans="1:6" ht="57.6" x14ac:dyDescent="0.3">
      <c r="A237" t="str">
        <f>IF(Table1[[#This Row],[Selected]]="TRUE",1,"")</f>
        <v/>
      </c>
      <c r="B237" s="68" t="str">
        <f>IF(Table1[[#This Row],[Selected]]=TRUE,(MAX(B$1:B236)+1),"")</f>
        <v/>
      </c>
      <c r="C237" s="59"/>
      <c r="D237" s="60" t="s">
        <v>22</v>
      </c>
      <c r="E237" t="s">
        <v>894</v>
      </c>
      <c r="F237" s="58" t="s">
        <v>895</v>
      </c>
    </row>
    <row r="238" spans="1:6" ht="28.8" x14ac:dyDescent="0.3">
      <c r="A238" t="str">
        <f>IF(Table1[[#This Row],[Selected]]="TRUE",1,"")</f>
        <v/>
      </c>
      <c r="B238" s="68" t="str">
        <f>IF(Table1[[#This Row],[Selected]]=TRUE,(MAX(B$1:B237)+1),"")</f>
        <v/>
      </c>
      <c r="C238" s="59"/>
      <c r="D238" s="60" t="s">
        <v>23</v>
      </c>
      <c r="E238" t="s">
        <v>896</v>
      </c>
      <c r="F238" s="58" t="s">
        <v>897</v>
      </c>
    </row>
    <row r="239" spans="1:6" ht="28.8" x14ac:dyDescent="0.3">
      <c r="A239" t="str">
        <f>IF(Table1[[#This Row],[Selected]]="TRUE",1,"")</f>
        <v/>
      </c>
      <c r="B239" s="68" t="str">
        <f>IF(Table1[[#This Row],[Selected]]=TRUE,(MAX(B$1:B238)+1),"")</f>
        <v/>
      </c>
      <c r="C239" s="59"/>
      <c r="D239" s="60" t="s">
        <v>23</v>
      </c>
      <c r="E239" t="s">
        <v>898</v>
      </c>
      <c r="F239" s="58" t="s">
        <v>899</v>
      </c>
    </row>
    <row r="240" spans="1:6" ht="43.2" x14ac:dyDescent="0.3">
      <c r="A240" t="str">
        <f>IF(Table1[[#This Row],[Selected]]="TRUE",1,"")</f>
        <v/>
      </c>
      <c r="B240" s="68" t="str">
        <f>IF(Table1[[#This Row],[Selected]]=TRUE,(MAX(B$1:B239)+1),"")</f>
        <v/>
      </c>
      <c r="C240" s="59"/>
      <c r="D240" s="60" t="s">
        <v>23</v>
      </c>
      <c r="E240" t="s">
        <v>900</v>
      </c>
      <c r="F240" s="58" t="s">
        <v>901</v>
      </c>
    </row>
    <row r="241" spans="1:6" ht="43.2" x14ac:dyDescent="0.3">
      <c r="A241" t="str">
        <f>IF(Table1[[#This Row],[Selected]]="TRUE",1,"")</f>
        <v/>
      </c>
      <c r="B241" s="68" t="str">
        <f>IF(Table1[[#This Row],[Selected]]=TRUE,(MAX(B$1:B240)+1),"")</f>
        <v/>
      </c>
      <c r="C241" s="59"/>
      <c r="D241" s="60" t="s">
        <v>23</v>
      </c>
      <c r="E241" t="s">
        <v>902</v>
      </c>
      <c r="F241" s="58" t="s">
        <v>903</v>
      </c>
    </row>
    <row r="242" spans="1:6" ht="72" x14ac:dyDescent="0.3">
      <c r="A242" t="str">
        <f>IF(Table1[[#This Row],[Selected]]="TRUE",1,"")</f>
        <v/>
      </c>
      <c r="B242" s="68" t="str">
        <f>IF(Table1[[#This Row],[Selected]]=TRUE,(MAX(B$1:B241)+1),"")</f>
        <v/>
      </c>
      <c r="C242" s="59"/>
      <c r="D242" s="60" t="s">
        <v>23</v>
      </c>
      <c r="E242" t="s">
        <v>904</v>
      </c>
      <c r="F242" s="58" t="s">
        <v>905</v>
      </c>
    </row>
    <row r="243" spans="1:6" ht="28.8" x14ac:dyDescent="0.3">
      <c r="A243" t="str">
        <f>IF(Table1[[#This Row],[Selected]]="TRUE",1,"")</f>
        <v/>
      </c>
      <c r="B243" s="68" t="str">
        <f>IF(Table1[[#This Row],[Selected]]=TRUE,(MAX(B$1:B242)+1),"")</f>
        <v/>
      </c>
      <c r="C243" s="59"/>
      <c r="D243" s="60" t="s">
        <v>23</v>
      </c>
      <c r="E243" t="s">
        <v>906</v>
      </c>
      <c r="F243" s="58" t="s">
        <v>907</v>
      </c>
    </row>
    <row r="244" spans="1:6" ht="43.2" x14ac:dyDescent="0.3">
      <c r="A244" t="str">
        <f>IF(Table1[[#This Row],[Selected]]="TRUE",1,"")</f>
        <v/>
      </c>
      <c r="B244" s="68" t="str">
        <f>IF(Table1[[#This Row],[Selected]]=TRUE,(MAX(B$1:B243)+1),"")</f>
        <v/>
      </c>
      <c r="C244" s="59"/>
      <c r="D244" s="60" t="s">
        <v>23</v>
      </c>
      <c r="E244" t="s">
        <v>908</v>
      </c>
      <c r="F244" s="58" t="s">
        <v>909</v>
      </c>
    </row>
    <row r="245" spans="1:6" ht="43.2" x14ac:dyDescent="0.3">
      <c r="A245" t="str">
        <f>IF(Table1[[#This Row],[Selected]]="TRUE",1,"")</f>
        <v/>
      </c>
      <c r="B245" s="68" t="str">
        <f>IF(Table1[[#This Row],[Selected]]=TRUE,(MAX(B$1:B244)+1),"")</f>
        <v/>
      </c>
      <c r="C245" s="59"/>
      <c r="D245" s="60" t="s">
        <v>23</v>
      </c>
      <c r="E245" t="s">
        <v>910</v>
      </c>
      <c r="F245" s="58" t="s">
        <v>911</v>
      </c>
    </row>
    <row r="246" spans="1:6" ht="28.8" x14ac:dyDescent="0.3">
      <c r="A246" t="str">
        <f>IF(Table1[[#This Row],[Selected]]="TRUE",1,"")</f>
        <v/>
      </c>
      <c r="B246" s="68" t="str">
        <f>IF(Table1[[#This Row],[Selected]]=TRUE,(MAX(B$1:B245)+1),"")</f>
        <v/>
      </c>
      <c r="C246" s="59"/>
      <c r="D246" s="60" t="s">
        <v>23</v>
      </c>
      <c r="E246" t="s">
        <v>912</v>
      </c>
    </row>
    <row r="247" spans="1:6" ht="43.2" x14ac:dyDescent="0.3">
      <c r="A247" t="str">
        <f>IF(Table1[[#This Row],[Selected]]="TRUE",1,"")</f>
        <v/>
      </c>
      <c r="B247" s="68" t="str">
        <f>IF(Table1[[#This Row],[Selected]]=TRUE,(MAX(B$1:B246)+1),"")</f>
        <v/>
      </c>
      <c r="C247" s="59"/>
      <c r="D247" s="60" t="s">
        <v>24</v>
      </c>
      <c r="E247" t="s">
        <v>913</v>
      </c>
      <c r="F247" s="58" t="s">
        <v>914</v>
      </c>
    </row>
    <row r="248" spans="1:6" ht="28.8" x14ac:dyDescent="0.3">
      <c r="A248" t="str">
        <f>IF(Table1[[#This Row],[Selected]]="TRUE",1,"")</f>
        <v/>
      </c>
      <c r="B248" s="68" t="str">
        <f>IF(Table1[[#This Row],[Selected]]=TRUE,(MAX(B$1:B247)+1),"")</f>
        <v/>
      </c>
      <c r="C248" s="59"/>
      <c r="D248" s="60" t="s">
        <v>24</v>
      </c>
      <c r="E248" t="s">
        <v>915</v>
      </c>
      <c r="F248" s="58" t="s">
        <v>916</v>
      </c>
    </row>
    <row r="249" spans="1:6" ht="43.2" x14ac:dyDescent="0.3">
      <c r="A249" t="str">
        <f>IF(Table1[[#This Row],[Selected]]="TRUE",1,"")</f>
        <v/>
      </c>
      <c r="B249" s="68" t="str">
        <f>IF(Table1[[#This Row],[Selected]]=TRUE,(MAX(B$1:B248)+1),"")</f>
        <v/>
      </c>
      <c r="C249" s="59"/>
      <c r="D249" s="60" t="s">
        <v>24</v>
      </c>
      <c r="E249" t="s">
        <v>917</v>
      </c>
      <c r="F249" s="58" t="s">
        <v>918</v>
      </c>
    </row>
    <row r="250" spans="1:6" ht="28.8" x14ac:dyDescent="0.3">
      <c r="A250" t="str">
        <f>IF(Table1[[#This Row],[Selected]]="TRUE",1,"")</f>
        <v/>
      </c>
      <c r="B250" s="68" t="str">
        <f>IF(Table1[[#This Row],[Selected]]=TRUE,(MAX(B$1:B249)+1),"")</f>
        <v/>
      </c>
      <c r="C250" s="59"/>
      <c r="D250" s="60" t="s">
        <v>24</v>
      </c>
      <c r="E250" t="s">
        <v>919</v>
      </c>
      <c r="F250" s="58" t="s">
        <v>920</v>
      </c>
    </row>
    <row r="251" spans="1:6" ht="43.2" x14ac:dyDescent="0.3">
      <c r="A251" t="str">
        <f>IF(Table1[[#This Row],[Selected]]="TRUE",1,"")</f>
        <v/>
      </c>
      <c r="B251" s="68" t="str">
        <f>IF(Table1[[#This Row],[Selected]]=TRUE,(MAX(B$1:B250)+1),"")</f>
        <v/>
      </c>
      <c r="C251" s="59"/>
      <c r="D251" s="60" t="s">
        <v>24</v>
      </c>
      <c r="E251" t="s">
        <v>921</v>
      </c>
      <c r="F251" s="58" t="s">
        <v>922</v>
      </c>
    </row>
    <row r="252" spans="1:6" ht="28.8" x14ac:dyDescent="0.3">
      <c r="A252" t="str">
        <f>IF(Table1[[#This Row],[Selected]]="TRUE",1,"")</f>
        <v/>
      </c>
      <c r="B252" s="68" t="str">
        <f>IF(Table1[[#This Row],[Selected]]=TRUE,(MAX(B$1:B251)+1),"")</f>
        <v/>
      </c>
      <c r="C252" s="59"/>
      <c r="D252" s="60" t="s">
        <v>24</v>
      </c>
      <c r="E252" t="s">
        <v>923</v>
      </c>
      <c r="F252" s="58" t="s">
        <v>924</v>
      </c>
    </row>
    <row r="253" spans="1:6" ht="43.2" x14ac:dyDescent="0.3">
      <c r="A253" t="str">
        <f>IF(Table1[[#This Row],[Selected]]="TRUE",1,"")</f>
        <v/>
      </c>
      <c r="B253" s="68" t="str">
        <f>IF(Table1[[#This Row],[Selected]]=TRUE,(MAX(B$1:B252)+1),"")</f>
        <v/>
      </c>
      <c r="C253" s="59"/>
      <c r="D253" s="60" t="s">
        <v>24</v>
      </c>
      <c r="E253" t="s">
        <v>925</v>
      </c>
      <c r="F253" s="58" t="s">
        <v>926</v>
      </c>
    </row>
    <row r="254" spans="1:6" ht="57.6" x14ac:dyDescent="0.3">
      <c r="A254" t="str">
        <f>IF(Table1[[#This Row],[Selected]]="TRUE",1,"")</f>
        <v/>
      </c>
      <c r="B254" s="68" t="str">
        <f>IF(Table1[[#This Row],[Selected]]=TRUE,(MAX(B$1:B253)+1),"")</f>
        <v/>
      </c>
      <c r="C254" s="59"/>
      <c r="D254" s="60" t="s">
        <v>24</v>
      </c>
      <c r="E254" t="s">
        <v>927</v>
      </c>
      <c r="F254" s="58" t="s">
        <v>928</v>
      </c>
    </row>
    <row r="255" spans="1:6" ht="43.2" x14ac:dyDescent="0.3">
      <c r="A255" t="str">
        <f>IF(Table1[[#This Row],[Selected]]="TRUE",1,"")</f>
        <v/>
      </c>
      <c r="B255" s="68" t="str">
        <f>IF(Table1[[#This Row],[Selected]]=TRUE,(MAX(B$1:B254)+1),"")</f>
        <v/>
      </c>
      <c r="C255" s="59"/>
      <c r="D255" s="60" t="s">
        <v>24</v>
      </c>
      <c r="E255" t="s">
        <v>929</v>
      </c>
      <c r="F255" s="58" t="s">
        <v>930</v>
      </c>
    </row>
    <row r="256" spans="1:6" ht="43.2" x14ac:dyDescent="0.3">
      <c r="A256" t="str">
        <f>IF(Table1[[#This Row],[Selected]]="TRUE",1,"")</f>
        <v/>
      </c>
      <c r="B256" s="68" t="str">
        <f>IF(Table1[[#This Row],[Selected]]=TRUE,(MAX(B$1:B255)+1),"")</f>
        <v/>
      </c>
      <c r="C256" s="59"/>
      <c r="D256" s="60" t="s">
        <v>24</v>
      </c>
      <c r="E256" t="s">
        <v>931</v>
      </c>
      <c r="F256" s="58" t="s">
        <v>932</v>
      </c>
    </row>
    <row r="257" spans="1:6" ht="43.2" x14ac:dyDescent="0.3">
      <c r="A257" t="str">
        <f>IF(Table1[[#This Row],[Selected]]="TRUE",1,"")</f>
        <v/>
      </c>
      <c r="B257" s="68" t="str">
        <f>IF(Table1[[#This Row],[Selected]]=TRUE,(MAX(B$1:B256)+1),"")</f>
        <v/>
      </c>
      <c r="C257" s="59"/>
      <c r="D257" s="60" t="s">
        <v>24</v>
      </c>
      <c r="E257" t="s">
        <v>933</v>
      </c>
      <c r="F257" s="58" t="s">
        <v>934</v>
      </c>
    </row>
    <row r="258" spans="1:6" ht="28.8" x14ac:dyDescent="0.3">
      <c r="A258" t="str">
        <f>IF(Table1[[#This Row],[Selected]]="TRUE",1,"")</f>
        <v/>
      </c>
      <c r="B258" s="68" t="str">
        <f>IF(Table1[[#This Row],[Selected]]=TRUE,(MAX(B$1:B257)+1),"")</f>
        <v/>
      </c>
      <c r="C258" s="59"/>
      <c r="D258" s="60" t="s">
        <v>24</v>
      </c>
      <c r="E258" t="s">
        <v>935</v>
      </c>
    </row>
    <row r="259" spans="1:6" ht="57.6" x14ac:dyDescent="0.3">
      <c r="A259" t="str">
        <f>IF(Table1[[#This Row],[Selected]]="TRUE",1,"")</f>
        <v/>
      </c>
      <c r="B259" s="68" t="str">
        <f>IF(Table1[[#This Row],[Selected]]=TRUE,(MAX(B$1:B258)+1),"")</f>
        <v/>
      </c>
      <c r="C259" s="59"/>
      <c r="D259" s="60" t="s">
        <v>24</v>
      </c>
      <c r="E259" t="s">
        <v>936</v>
      </c>
      <c r="F259" s="58" t="s">
        <v>937</v>
      </c>
    </row>
    <row r="260" spans="1:6" ht="43.2" x14ac:dyDescent="0.3">
      <c r="A260" t="str">
        <f>IF(Table1[[#This Row],[Selected]]="TRUE",1,"")</f>
        <v/>
      </c>
      <c r="B260" s="68" t="str">
        <f>IF(Table1[[#This Row],[Selected]]=TRUE,(MAX(B$1:B259)+1),"")</f>
        <v/>
      </c>
      <c r="C260" s="59"/>
      <c r="D260" s="60" t="s">
        <v>24</v>
      </c>
      <c r="E260" t="s">
        <v>938</v>
      </c>
      <c r="F260" s="58" t="s">
        <v>939</v>
      </c>
    </row>
    <row r="261" spans="1:6" ht="43.2" x14ac:dyDescent="0.3">
      <c r="A261" t="str">
        <f>IF(Table1[[#This Row],[Selected]]="TRUE",1,"")</f>
        <v/>
      </c>
      <c r="B261" s="68" t="str">
        <f>IF(Table1[[#This Row],[Selected]]=TRUE,(MAX(B$1:B260)+1),"")</f>
        <v/>
      </c>
      <c r="C261" s="59"/>
      <c r="D261" s="60" t="s">
        <v>24</v>
      </c>
      <c r="E261" t="s">
        <v>940</v>
      </c>
      <c r="F261" s="58" t="s">
        <v>941</v>
      </c>
    </row>
    <row r="262" spans="1:6" ht="28.8" x14ac:dyDescent="0.3">
      <c r="A262" t="str">
        <f>IF(Table1[[#This Row],[Selected]]="TRUE",1,"")</f>
        <v/>
      </c>
      <c r="B262" s="68" t="str">
        <f>IF(Table1[[#This Row],[Selected]]=TRUE,(MAX(B$1:B261)+1),"")</f>
        <v/>
      </c>
      <c r="C262" s="59"/>
      <c r="D262" s="60" t="s">
        <v>24</v>
      </c>
      <c r="E262" t="s">
        <v>942</v>
      </c>
      <c r="F262" s="58" t="s">
        <v>943</v>
      </c>
    </row>
    <row r="263" spans="1:6" ht="28.8" x14ac:dyDescent="0.3">
      <c r="A263" t="str">
        <f>IF(Table1[[#This Row],[Selected]]="TRUE",1,"")</f>
        <v/>
      </c>
      <c r="B263" s="68" t="str">
        <f>IF(Table1[[#This Row],[Selected]]=TRUE,(MAX(B$1:B262)+1),"")</f>
        <v/>
      </c>
      <c r="C263" s="59"/>
      <c r="D263" s="60" t="s">
        <v>24</v>
      </c>
      <c r="E263" t="s">
        <v>944</v>
      </c>
      <c r="F263" s="58" t="s">
        <v>945</v>
      </c>
    </row>
    <row r="264" spans="1:6" ht="43.2" x14ac:dyDescent="0.3">
      <c r="A264" t="str">
        <f>IF(Table1[[#This Row],[Selected]]="TRUE",1,"")</f>
        <v/>
      </c>
      <c r="B264" s="68" t="str">
        <f>IF(Table1[[#This Row],[Selected]]=TRUE,(MAX(B$1:B263)+1),"")</f>
        <v/>
      </c>
      <c r="C264" s="59"/>
      <c r="D264" s="60" t="s">
        <v>24</v>
      </c>
      <c r="E264" t="s">
        <v>946</v>
      </c>
      <c r="F264" s="58" t="s">
        <v>947</v>
      </c>
    </row>
    <row r="265" spans="1:6" ht="57.6" x14ac:dyDescent="0.3">
      <c r="A265" t="str">
        <f>IF(Table1[[#This Row],[Selected]]="TRUE",1,"")</f>
        <v/>
      </c>
      <c r="B265" s="68" t="str">
        <f>IF(Table1[[#This Row],[Selected]]=TRUE,(MAX(B$1:B264)+1),"")</f>
        <v/>
      </c>
      <c r="C265" s="59"/>
      <c r="D265" s="60" t="s">
        <v>24</v>
      </c>
      <c r="E265" t="s">
        <v>948</v>
      </c>
      <c r="F265" s="58" t="s">
        <v>949</v>
      </c>
    </row>
    <row r="266" spans="1:6" ht="43.2" x14ac:dyDescent="0.3">
      <c r="A266" t="str">
        <f>IF(Table1[[#This Row],[Selected]]="TRUE",1,"")</f>
        <v/>
      </c>
      <c r="B266" s="68" t="str">
        <f>IF(Table1[[#This Row],[Selected]]=TRUE,(MAX(B$1:B265)+1),"")</f>
        <v/>
      </c>
      <c r="C266" s="59"/>
      <c r="D266" s="60" t="s">
        <v>24</v>
      </c>
      <c r="E266" t="s">
        <v>950</v>
      </c>
      <c r="F266" s="58" t="s">
        <v>951</v>
      </c>
    </row>
    <row r="267" spans="1:6" ht="28.8" x14ac:dyDescent="0.3">
      <c r="A267" t="str">
        <f>IF(Table1[[#This Row],[Selected]]="TRUE",1,"")</f>
        <v/>
      </c>
      <c r="B267" s="68" t="str">
        <f>IF(Table1[[#This Row],[Selected]]=TRUE,(MAX(B$1:B266)+1),"")</f>
        <v/>
      </c>
      <c r="C267" s="59"/>
      <c r="D267" s="60" t="s">
        <v>24</v>
      </c>
      <c r="E267" t="s">
        <v>952</v>
      </c>
      <c r="F267" s="58" t="s">
        <v>953</v>
      </c>
    </row>
    <row r="268" spans="1:6" ht="28.8" x14ac:dyDescent="0.3">
      <c r="A268" t="str">
        <f>IF(Table1[[#This Row],[Selected]]="TRUE",1,"")</f>
        <v/>
      </c>
      <c r="B268" s="68" t="str">
        <f>IF(Table1[[#This Row],[Selected]]=TRUE,(MAX(B$1:B267)+1),"")</f>
        <v/>
      </c>
      <c r="C268" s="59"/>
      <c r="D268" s="60" t="s">
        <v>24</v>
      </c>
      <c r="E268" t="s">
        <v>954</v>
      </c>
    </row>
    <row r="269" spans="1:6" ht="28.8" x14ac:dyDescent="0.3">
      <c r="A269" t="str">
        <f>IF(Table1[[#This Row],[Selected]]="TRUE",1,"")</f>
        <v/>
      </c>
      <c r="B269" s="68" t="str">
        <f>IF(Table1[[#This Row],[Selected]]=TRUE,(MAX(B$1:B268)+1),"")</f>
        <v/>
      </c>
      <c r="C269" s="59"/>
      <c r="D269" s="60" t="s">
        <v>24</v>
      </c>
      <c r="E269" t="s">
        <v>955</v>
      </c>
      <c r="F269" s="58" t="s">
        <v>956</v>
      </c>
    </row>
    <row r="270" spans="1:6" ht="43.2" x14ac:dyDescent="0.3">
      <c r="A270" t="str">
        <f>IF(Table1[[#This Row],[Selected]]="TRUE",1,"")</f>
        <v/>
      </c>
      <c r="B270" s="68" t="str">
        <f>IF(Table1[[#This Row],[Selected]]=TRUE,(MAX(B$1:B269)+1),"")</f>
        <v/>
      </c>
      <c r="C270" s="59"/>
      <c r="D270" s="60" t="s">
        <v>24</v>
      </c>
      <c r="E270" t="s">
        <v>957</v>
      </c>
      <c r="F270" s="58" t="s">
        <v>958</v>
      </c>
    </row>
    <row r="271" spans="1:6" ht="28.8" x14ac:dyDescent="0.3">
      <c r="A271" t="str">
        <f>IF(Table1[[#This Row],[Selected]]="TRUE",1,"")</f>
        <v/>
      </c>
      <c r="B271" s="68" t="str">
        <f>IF(Table1[[#This Row],[Selected]]=TRUE,(MAX(B$1:B270)+1),"")</f>
        <v/>
      </c>
      <c r="C271" s="59"/>
      <c r="D271" s="60" t="s">
        <v>24</v>
      </c>
      <c r="E271" t="s">
        <v>959</v>
      </c>
      <c r="F271" s="58" t="s">
        <v>960</v>
      </c>
    </row>
    <row r="272" spans="1:6" ht="28.8" x14ac:dyDescent="0.3">
      <c r="A272" t="str">
        <f>IF(Table1[[#This Row],[Selected]]="TRUE",1,"")</f>
        <v/>
      </c>
      <c r="B272" s="68" t="str">
        <f>IF(Table1[[#This Row],[Selected]]=TRUE,(MAX(B$1:B271)+1),"")</f>
        <v/>
      </c>
      <c r="C272" s="59"/>
      <c r="D272" s="60" t="s">
        <v>24</v>
      </c>
      <c r="E272" t="s">
        <v>961</v>
      </c>
      <c r="F272" s="58" t="s">
        <v>962</v>
      </c>
    </row>
    <row r="273" spans="1:6" ht="43.2" x14ac:dyDescent="0.3">
      <c r="A273" t="str">
        <f>IF(Table1[[#This Row],[Selected]]="TRUE",1,"")</f>
        <v/>
      </c>
      <c r="B273" s="68" t="str">
        <f>IF(Table1[[#This Row],[Selected]]=TRUE,(MAX(B$1:B272)+1),"")</f>
        <v/>
      </c>
      <c r="C273" s="59"/>
      <c r="D273" s="60" t="s">
        <v>24</v>
      </c>
      <c r="E273" t="s">
        <v>963</v>
      </c>
      <c r="F273" s="58" t="s">
        <v>964</v>
      </c>
    </row>
    <row r="274" spans="1:6" ht="28.8" x14ac:dyDescent="0.3">
      <c r="A274" t="str">
        <f>IF(Table1[[#This Row],[Selected]]="TRUE",1,"")</f>
        <v/>
      </c>
      <c r="B274" s="68" t="str">
        <f>IF(Table1[[#This Row],[Selected]]=TRUE,(MAX(B$1:B273)+1),"")</f>
        <v/>
      </c>
      <c r="C274" s="59"/>
      <c r="D274" s="60" t="s">
        <v>24</v>
      </c>
      <c r="E274" t="s">
        <v>965</v>
      </c>
      <c r="F274" s="58" t="s">
        <v>966</v>
      </c>
    </row>
    <row r="275" spans="1:6" ht="28.8" x14ac:dyDescent="0.3">
      <c r="A275" t="str">
        <f>IF(Table1[[#This Row],[Selected]]="TRUE",1,"")</f>
        <v/>
      </c>
      <c r="B275" s="68" t="str">
        <f>IF(Table1[[#This Row],[Selected]]=TRUE,(MAX(B$1:B274)+1),"")</f>
        <v/>
      </c>
      <c r="C275" s="59"/>
      <c r="D275" s="60" t="s">
        <v>24</v>
      </c>
      <c r="E275" t="s">
        <v>967</v>
      </c>
      <c r="F275" s="58" t="s">
        <v>968</v>
      </c>
    </row>
    <row r="276" spans="1:6" ht="43.2" x14ac:dyDescent="0.3">
      <c r="A276" t="str">
        <f>IF(Table1[[#This Row],[Selected]]="TRUE",1,"")</f>
        <v/>
      </c>
      <c r="B276" s="68" t="str">
        <f>IF(Table1[[#This Row],[Selected]]=TRUE,(MAX(B$1:B275)+1),"")</f>
        <v/>
      </c>
      <c r="C276" s="59"/>
      <c r="D276" s="60" t="s">
        <v>24</v>
      </c>
      <c r="E276" t="s">
        <v>969</v>
      </c>
      <c r="F276" s="58" t="s">
        <v>970</v>
      </c>
    </row>
    <row r="277" spans="1:6" ht="43.2" x14ac:dyDescent="0.3">
      <c r="A277" t="str">
        <f>IF(Table1[[#This Row],[Selected]]="TRUE",1,"")</f>
        <v/>
      </c>
      <c r="B277" s="68" t="str">
        <f>IF(Table1[[#This Row],[Selected]]=TRUE,(MAX(B$1:B276)+1),"")</f>
        <v/>
      </c>
      <c r="C277" s="59"/>
      <c r="D277" s="60" t="s">
        <v>24</v>
      </c>
      <c r="E277" t="s">
        <v>971</v>
      </c>
      <c r="F277" s="58" t="s">
        <v>972</v>
      </c>
    </row>
    <row r="278" spans="1:6" ht="28.8" x14ac:dyDescent="0.3">
      <c r="A278" t="str">
        <f>IF(Table1[[#This Row],[Selected]]="TRUE",1,"")</f>
        <v/>
      </c>
      <c r="B278" s="68" t="str">
        <f>IF(Table1[[#This Row],[Selected]]=TRUE,(MAX(B$1:B277)+1),"")</f>
        <v/>
      </c>
      <c r="C278" s="59"/>
      <c r="D278" s="60" t="s">
        <v>24</v>
      </c>
      <c r="E278" t="s">
        <v>973</v>
      </c>
      <c r="F278" s="58" t="s">
        <v>974</v>
      </c>
    </row>
    <row r="279" spans="1:6" ht="43.2" x14ac:dyDescent="0.3">
      <c r="A279" t="str">
        <f>IF(Table1[[#This Row],[Selected]]="TRUE",1,"")</f>
        <v/>
      </c>
      <c r="B279" s="68" t="str">
        <f>IF(Table1[[#This Row],[Selected]]=TRUE,(MAX(B$1:B278)+1),"")</f>
        <v/>
      </c>
      <c r="C279" s="59"/>
      <c r="D279" s="60" t="s">
        <v>24</v>
      </c>
      <c r="E279" t="s">
        <v>975</v>
      </c>
      <c r="F279" s="58" t="s">
        <v>976</v>
      </c>
    </row>
    <row r="280" spans="1:6" ht="28.8" x14ac:dyDescent="0.3">
      <c r="A280" t="str">
        <f>IF(Table1[[#This Row],[Selected]]="TRUE",1,"")</f>
        <v/>
      </c>
      <c r="B280" s="68" t="str">
        <f>IF(Table1[[#This Row],[Selected]]=TRUE,(MAX(B$1:B279)+1),"")</f>
        <v/>
      </c>
      <c r="C280" s="59"/>
      <c r="D280" s="60" t="s">
        <v>24</v>
      </c>
      <c r="E280" t="s">
        <v>977</v>
      </c>
      <c r="F280" s="58" t="s">
        <v>978</v>
      </c>
    </row>
    <row r="281" spans="1:6" ht="57.6" x14ac:dyDescent="0.3">
      <c r="A281" t="str">
        <f>IF(Table1[[#This Row],[Selected]]="TRUE",1,"")</f>
        <v/>
      </c>
      <c r="B281" s="68" t="str">
        <f>IF(Table1[[#This Row],[Selected]]=TRUE,(MAX(B$1:B280)+1),"")</f>
        <v/>
      </c>
      <c r="C281" s="59"/>
      <c r="D281" s="60" t="s">
        <v>24</v>
      </c>
      <c r="E281" t="s">
        <v>979</v>
      </c>
      <c r="F281" s="58" t="s">
        <v>980</v>
      </c>
    </row>
    <row r="282" spans="1:6" ht="28.8" x14ac:dyDescent="0.3">
      <c r="A282" t="str">
        <f>IF(Table1[[#This Row],[Selected]]="TRUE",1,"")</f>
        <v/>
      </c>
      <c r="B282" s="68" t="str">
        <f>IF(Table1[[#This Row],[Selected]]=TRUE,(MAX(B$1:B281)+1),"")</f>
        <v/>
      </c>
      <c r="C282" s="59"/>
      <c r="D282" s="60" t="s">
        <v>24</v>
      </c>
      <c r="E282" t="s">
        <v>981</v>
      </c>
    </row>
    <row r="283" spans="1:6" ht="43.2" x14ac:dyDescent="0.3">
      <c r="A283" t="str">
        <f>IF(Table1[[#This Row],[Selected]]="TRUE",1,"")</f>
        <v/>
      </c>
      <c r="B283" s="68" t="str">
        <f>IF(Table1[[#This Row],[Selected]]=TRUE,(MAX(B$1:B282)+1),"")</f>
        <v/>
      </c>
      <c r="C283" s="59"/>
      <c r="D283" s="60" t="s">
        <v>24</v>
      </c>
      <c r="E283" t="s">
        <v>982</v>
      </c>
      <c r="F283" s="58" t="s">
        <v>983</v>
      </c>
    </row>
    <row r="284" spans="1:6" ht="57.6" x14ac:dyDescent="0.3">
      <c r="A284" t="str">
        <f>IF(Table1[[#This Row],[Selected]]="TRUE",1,"")</f>
        <v/>
      </c>
      <c r="B284" s="68" t="str">
        <f>IF(Table1[[#This Row],[Selected]]=TRUE,(MAX(B$1:B283)+1),"")</f>
        <v/>
      </c>
      <c r="C284" s="59"/>
      <c r="D284" s="60" t="s">
        <v>24</v>
      </c>
      <c r="E284" t="s">
        <v>984</v>
      </c>
      <c r="F284" s="58" t="s">
        <v>985</v>
      </c>
    </row>
    <row r="285" spans="1:6" ht="43.2" x14ac:dyDescent="0.3">
      <c r="A285" t="str">
        <f>IF(Table1[[#This Row],[Selected]]="TRUE",1,"")</f>
        <v/>
      </c>
      <c r="B285" s="68" t="str">
        <f>IF(Table1[[#This Row],[Selected]]=TRUE,(MAX(B$1:B284)+1),"")</f>
        <v/>
      </c>
      <c r="C285" s="59"/>
      <c r="D285" s="60" t="s">
        <v>24</v>
      </c>
      <c r="E285" t="s">
        <v>986</v>
      </c>
      <c r="F285" s="58" t="s">
        <v>987</v>
      </c>
    </row>
    <row r="286" spans="1:6" ht="28.8" x14ac:dyDescent="0.3">
      <c r="A286" t="str">
        <f>IF(Table1[[#This Row],[Selected]]="TRUE",1,"")</f>
        <v/>
      </c>
      <c r="B286" s="68" t="str">
        <f>IF(Table1[[#This Row],[Selected]]=TRUE,(MAX(B$1:B285)+1),"")</f>
        <v/>
      </c>
      <c r="C286" s="59"/>
      <c r="D286" s="60" t="s">
        <v>24</v>
      </c>
      <c r="E286" t="s">
        <v>988</v>
      </c>
      <c r="F286" s="58" t="s">
        <v>989</v>
      </c>
    </row>
    <row r="287" spans="1:6" ht="43.2" x14ac:dyDescent="0.3">
      <c r="A287" t="str">
        <f>IF(Table1[[#This Row],[Selected]]="TRUE",1,"")</f>
        <v/>
      </c>
      <c r="B287" s="68" t="str">
        <f>IF(Table1[[#This Row],[Selected]]=TRUE,(MAX(B$1:B286)+1),"")</f>
        <v/>
      </c>
      <c r="C287" s="59"/>
      <c r="D287" s="60" t="s">
        <v>24</v>
      </c>
      <c r="E287" t="s">
        <v>990</v>
      </c>
      <c r="F287" s="58" t="s">
        <v>991</v>
      </c>
    </row>
    <row r="288" spans="1:6" ht="43.2" x14ac:dyDescent="0.3">
      <c r="A288" t="str">
        <f>IF(Table1[[#This Row],[Selected]]="TRUE",1,"")</f>
        <v/>
      </c>
      <c r="B288" s="68" t="str">
        <f>IF(Table1[[#This Row],[Selected]]=TRUE,(MAX(B$1:B287)+1),"")</f>
        <v/>
      </c>
      <c r="C288" s="59"/>
      <c r="D288" s="60" t="s">
        <v>24</v>
      </c>
      <c r="E288" t="s">
        <v>992</v>
      </c>
      <c r="F288" s="58" t="s">
        <v>993</v>
      </c>
    </row>
    <row r="289" spans="1:6" ht="43.2" x14ac:dyDescent="0.3">
      <c r="A289" t="str">
        <f>IF(Table1[[#This Row],[Selected]]="TRUE",1,"")</f>
        <v/>
      </c>
      <c r="B289" s="68" t="str">
        <f>IF(Table1[[#This Row],[Selected]]=TRUE,(MAX(B$1:B288)+1),"")</f>
        <v/>
      </c>
      <c r="C289" s="59"/>
      <c r="D289" s="60" t="s">
        <v>24</v>
      </c>
      <c r="E289" t="s">
        <v>994</v>
      </c>
      <c r="F289" s="58" t="s">
        <v>995</v>
      </c>
    </row>
    <row r="290" spans="1:6" ht="28.8" x14ac:dyDescent="0.3">
      <c r="A290" t="str">
        <f>IF(Table1[[#This Row],[Selected]]="TRUE",1,"")</f>
        <v/>
      </c>
      <c r="B290" s="68" t="str">
        <f>IF(Table1[[#This Row],[Selected]]=TRUE,(MAX(B$1:B289)+1),"")</f>
        <v/>
      </c>
      <c r="C290" s="59"/>
      <c r="D290" s="60" t="s">
        <v>24</v>
      </c>
      <c r="E290" t="s">
        <v>996</v>
      </c>
      <c r="F290" s="58" t="s">
        <v>997</v>
      </c>
    </row>
    <row r="291" spans="1:6" ht="28.8" x14ac:dyDescent="0.3">
      <c r="A291" t="str">
        <f>IF(Table1[[#This Row],[Selected]]="TRUE",1,"")</f>
        <v/>
      </c>
      <c r="B291" s="68" t="str">
        <f>IF(Table1[[#This Row],[Selected]]=TRUE,(MAX(B$1:B290)+1),"")</f>
        <v/>
      </c>
      <c r="C291" s="59"/>
      <c r="D291" s="60" t="s">
        <v>24</v>
      </c>
      <c r="E291" t="s">
        <v>998</v>
      </c>
      <c r="F291" s="58" t="s">
        <v>999</v>
      </c>
    </row>
    <row r="292" spans="1:6" ht="28.8" x14ac:dyDescent="0.3">
      <c r="A292" t="str">
        <f>IF(Table1[[#This Row],[Selected]]="TRUE",1,"")</f>
        <v/>
      </c>
      <c r="B292" s="68" t="str">
        <f>IF(Table1[[#This Row],[Selected]]=TRUE,(MAX(B$1:B291)+1),"")</f>
        <v/>
      </c>
      <c r="C292" s="59"/>
      <c r="D292" s="60" t="s">
        <v>24</v>
      </c>
      <c r="E292" t="s">
        <v>1000</v>
      </c>
      <c r="F292" s="58" t="s">
        <v>1001</v>
      </c>
    </row>
    <row r="293" spans="1:6" ht="28.8" x14ac:dyDescent="0.3">
      <c r="A293" t="str">
        <f>IF(Table1[[#This Row],[Selected]]="TRUE",1,"")</f>
        <v/>
      </c>
      <c r="B293" s="68" t="str">
        <f>IF(Table1[[#This Row],[Selected]]=TRUE,(MAX(B$1:B292)+1),"")</f>
        <v/>
      </c>
      <c r="C293" s="59"/>
      <c r="D293" s="60" t="s">
        <v>25</v>
      </c>
      <c r="E293" t="s">
        <v>1002</v>
      </c>
      <c r="F293" s="58" t="s">
        <v>1003</v>
      </c>
    </row>
    <row r="294" spans="1:6" ht="43.2" x14ac:dyDescent="0.3">
      <c r="A294" t="str">
        <f>IF(Table1[[#This Row],[Selected]]="TRUE",1,"")</f>
        <v/>
      </c>
      <c r="B294" s="68" t="str">
        <f>IF(Table1[[#This Row],[Selected]]=TRUE,(MAX(B$1:B293)+1),"")</f>
        <v/>
      </c>
      <c r="C294" s="59"/>
      <c r="D294" s="60" t="s">
        <v>25</v>
      </c>
      <c r="E294" t="s">
        <v>1004</v>
      </c>
      <c r="F294" s="58" t="s">
        <v>1005</v>
      </c>
    </row>
    <row r="295" spans="1:6" ht="28.8" x14ac:dyDescent="0.3">
      <c r="A295" t="str">
        <f>IF(Table1[[#This Row],[Selected]]="TRUE",1,"")</f>
        <v/>
      </c>
      <c r="B295" s="68" t="str">
        <f>IF(Table1[[#This Row],[Selected]]=TRUE,(MAX(B$1:B294)+1),"")</f>
        <v/>
      </c>
      <c r="C295" s="59"/>
      <c r="D295" s="60" t="s">
        <v>25</v>
      </c>
      <c r="E295" t="s">
        <v>1006</v>
      </c>
      <c r="F295" s="58" t="s">
        <v>1007</v>
      </c>
    </row>
    <row r="296" spans="1:6" ht="28.8" x14ac:dyDescent="0.3">
      <c r="A296" t="str">
        <f>IF(Table1[[#This Row],[Selected]]="TRUE",1,"")</f>
        <v/>
      </c>
      <c r="B296" s="68" t="str">
        <f>IF(Table1[[#This Row],[Selected]]=TRUE,(MAX(B$1:B295)+1),"")</f>
        <v/>
      </c>
      <c r="C296" s="59"/>
      <c r="D296" s="60" t="s">
        <v>25</v>
      </c>
      <c r="E296" t="s">
        <v>1008</v>
      </c>
      <c r="F296" s="58" t="s">
        <v>1009</v>
      </c>
    </row>
    <row r="297" spans="1:6" ht="28.8" x14ac:dyDescent="0.3">
      <c r="A297" t="str">
        <f>IF(Table1[[#This Row],[Selected]]="TRUE",1,"")</f>
        <v/>
      </c>
      <c r="B297" s="68" t="str">
        <f>IF(Table1[[#This Row],[Selected]]=TRUE,(MAX(B$1:B296)+1),"")</f>
        <v/>
      </c>
      <c r="C297" s="59"/>
      <c r="D297" s="60" t="s">
        <v>25</v>
      </c>
      <c r="E297" t="s">
        <v>1010</v>
      </c>
      <c r="F297" s="58" t="s">
        <v>1011</v>
      </c>
    </row>
    <row r="298" spans="1:6" ht="43.2" x14ac:dyDescent="0.3">
      <c r="A298" t="str">
        <f>IF(Table1[[#This Row],[Selected]]="TRUE",1,"")</f>
        <v/>
      </c>
      <c r="B298" s="68" t="str">
        <f>IF(Table1[[#This Row],[Selected]]=TRUE,(MAX(B$1:B297)+1),"")</f>
        <v/>
      </c>
      <c r="C298" s="59"/>
      <c r="D298" s="60" t="s">
        <v>25</v>
      </c>
      <c r="E298" t="s">
        <v>1012</v>
      </c>
      <c r="F298" s="58" t="s">
        <v>1013</v>
      </c>
    </row>
    <row r="299" spans="1:6" ht="25.35" customHeight="1" x14ac:dyDescent="0.3">
      <c r="A299" t="str">
        <f>IF(Table1[[#This Row],[Selected]]="TRUE",1,"")</f>
        <v/>
      </c>
      <c r="B299" s="68" t="str">
        <f>IF(Table1[[#This Row],[Selected]]=TRUE,(MAX(B$1:B298)+1),"")</f>
        <v/>
      </c>
      <c r="C299" s="59"/>
      <c r="D299" s="60" t="s">
        <v>25</v>
      </c>
      <c r="E299" t="s">
        <v>1014</v>
      </c>
    </row>
    <row r="300" spans="1:6" ht="43.2" x14ac:dyDescent="0.3">
      <c r="A300" t="str">
        <f>IF(Table1[[#This Row],[Selected]]="TRUE",1,"")</f>
        <v/>
      </c>
      <c r="B300" s="68" t="str">
        <f>IF(Table1[[#This Row],[Selected]]=TRUE,(MAX(B$1:B299)+1),"")</f>
        <v/>
      </c>
      <c r="C300" s="59"/>
      <c r="D300" s="60" t="s">
        <v>25</v>
      </c>
      <c r="E300" t="s">
        <v>1015</v>
      </c>
      <c r="F300" s="58" t="s">
        <v>1016</v>
      </c>
    </row>
    <row r="301" spans="1:6" ht="43.2" x14ac:dyDescent="0.3">
      <c r="A301" t="str">
        <f>IF(Table1[[#This Row],[Selected]]="TRUE",1,"")</f>
        <v/>
      </c>
      <c r="B301" s="68" t="str">
        <f>IF(Table1[[#This Row],[Selected]]=TRUE,(MAX(B$1:B300)+1),"")</f>
        <v/>
      </c>
      <c r="C301" s="59"/>
      <c r="D301" s="60" t="s">
        <v>25</v>
      </c>
      <c r="E301" t="s">
        <v>1017</v>
      </c>
      <c r="F301" s="58" t="s">
        <v>1018</v>
      </c>
    </row>
    <row r="302" spans="1:6" ht="57.6" x14ac:dyDescent="0.3">
      <c r="A302" t="str">
        <f>IF(Table1[[#This Row],[Selected]]="TRUE",1,"")</f>
        <v/>
      </c>
      <c r="B302" s="68" t="str">
        <f>IF(Table1[[#This Row],[Selected]]=TRUE,(MAX(B$1:B301)+1),"")</f>
        <v/>
      </c>
      <c r="C302" s="59"/>
      <c r="D302" s="60" t="s">
        <v>25</v>
      </c>
      <c r="E302" t="s">
        <v>1019</v>
      </c>
      <c r="F302" s="58" t="s">
        <v>1020</v>
      </c>
    </row>
    <row r="303" spans="1:6" ht="28.8" x14ac:dyDescent="0.3">
      <c r="A303" t="str">
        <f>IF(Table1[[#This Row],[Selected]]="TRUE",1,"")</f>
        <v/>
      </c>
      <c r="B303" s="68" t="str">
        <f>IF(Table1[[#This Row],[Selected]]=TRUE,(MAX(B$1:B302)+1),"")</f>
        <v/>
      </c>
      <c r="C303" s="59"/>
      <c r="D303" s="60" t="s">
        <v>25</v>
      </c>
      <c r="E303" t="s">
        <v>1021</v>
      </c>
      <c r="F303" s="58" t="s">
        <v>1022</v>
      </c>
    </row>
    <row r="304" spans="1:6" x14ac:dyDescent="0.3">
      <c r="A304" t="str">
        <f>IF(Table1[[#This Row],[Selected]]="TRUE",1,"")</f>
        <v/>
      </c>
      <c r="B304" s="68" t="str">
        <f>IF(Table1[[#This Row],[Selected]]=TRUE,(MAX(B$1:B303)+1),"")</f>
        <v/>
      </c>
      <c r="C304" s="59"/>
      <c r="D304" s="60" t="s">
        <v>25</v>
      </c>
      <c r="E304" t="s">
        <v>1023</v>
      </c>
    </row>
  </sheetData>
  <phoneticPr fontId="12" type="noConversion"/>
  <pageMargins left="0.7" right="0.7" top="0.75" bottom="0.75" header="0.3" footer="0.3"/>
  <pageSetup paperSize="9" orientation="portrait" r:id="rId1"/>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0D3E44-B1A3-4B91-BDEE-B3E646F70811}">
  <sheetPr>
    <tabColor theme="3"/>
  </sheetPr>
  <dimension ref="A1:I125"/>
  <sheetViews>
    <sheetView showGridLines="0" zoomScaleNormal="100" workbookViewId="0">
      <pane ySplit="1" topLeftCell="A2" activePane="bottomLeft" state="frozen"/>
      <selection activeCell="C9" sqref="C9"/>
      <selection pane="bottomLeft" activeCell="B3" sqref="B3:E4"/>
    </sheetView>
  </sheetViews>
  <sheetFormatPr defaultColWidth="8.88671875" defaultRowHeight="13.8" x14ac:dyDescent="0.25"/>
  <cols>
    <col min="1" max="1" width="8.88671875" style="7"/>
    <col min="2" max="2" width="7.88671875" style="67" customWidth="1"/>
    <col min="3" max="3" width="33" style="7" customWidth="1"/>
    <col min="4" max="4" width="11.109375" style="26" customWidth="1"/>
    <col min="5" max="5" width="74" style="7" customWidth="1"/>
    <col min="6" max="6" width="9.44140625" style="7" customWidth="1"/>
    <col min="7" max="16384" width="8.88671875" style="7"/>
  </cols>
  <sheetData>
    <row r="1" spans="1:9" ht="35.1" customHeight="1" x14ac:dyDescent="0.25">
      <c r="A1" s="119"/>
      <c r="B1" s="119"/>
      <c r="C1" s="119"/>
      <c r="D1" s="119"/>
      <c r="E1" s="119"/>
      <c r="F1" s="119"/>
      <c r="G1" s="119"/>
    </row>
    <row r="2" spans="1:9" ht="17.399999999999999" customHeight="1" x14ac:dyDescent="0.25"/>
    <row r="3" spans="1:9" ht="17.399999999999999" customHeight="1" x14ac:dyDescent="0.25">
      <c r="B3" s="168" t="s">
        <v>1132</v>
      </c>
      <c r="C3" s="168"/>
      <c r="D3" s="168"/>
      <c r="E3" s="168"/>
    </row>
    <row r="4" spans="1:9" ht="17.399999999999999" customHeight="1" x14ac:dyDescent="0.25">
      <c r="B4" s="168"/>
      <c r="C4" s="168"/>
      <c r="D4" s="168"/>
      <c r="E4" s="168"/>
    </row>
    <row r="5" spans="1:9" ht="17.399999999999999" customHeight="1" x14ac:dyDescent="0.25">
      <c r="C5" s="63"/>
      <c r="D5" s="65"/>
      <c r="E5" s="63"/>
    </row>
    <row r="6" spans="1:9" ht="17.399999999999999" customHeight="1" x14ac:dyDescent="0.25">
      <c r="B6" s="170" t="s">
        <v>1133</v>
      </c>
      <c r="C6" s="170"/>
      <c r="D6" s="170"/>
      <c r="E6" s="170"/>
    </row>
    <row r="7" spans="1:9" ht="17.399999999999999" customHeight="1" x14ac:dyDescent="0.25">
      <c r="C7" s="63"/>
      <c r="D7" s="65"/>
      <c r="E7" s="63"/>
    </row>
    <row r="8" spans="1:9" ht="21" customHeight="1" x14ac:dyDescent="0.25">
      <c r="B8" s="69" t="s">
        <v>1127</v>
      </c>
      <c r="C8" s="70" t="s">
        <v>1134</v>
      </c>
      <c r="D8" s="71" t="s">
        <v>1135</v>
      </c>
      <c r="E8" s="70" t="s">
        <v>1136</v>
      </c>
    </row>
    <row r="9" spans="1:9" ht="45" customHeight="1" x14ac:dyDescent="0.25">
      <c r="B9" s="72">
        <v>1</v>
      </c>
      <c r="C9" s="73" t="str">
        <f>_xlfn.IFNA(VLOOKUP(B9,Sc.ConfirmSelections!B:F,3,FALSE),"")</f>
        <v/>
      </c>
      <c r="D9" s="64" t="str">
        <f>_xlfn.IFNA(VLOOKUP(B9,Sc.ConfirmSelections!B:F,4,FALSE),"")</f>
        <v/>
      </c>
      <c r="E9" s="73" t="str">
        <f>_xlfn.IFNA(VLOOKUP(B9,Sc.ConfirmSelections!B:F,5,FALSE),"")</f>
        <v/>
      </c>
      <c r="G9" s="151" t="s">
        <v>1137</v>
      </c>
      <c r="H9" s="151"/>
      <c r="I9" s="151"/>
    </row>
    <row r="10" spans="1:9" ht="45" customHeight="1" x14ac:dyDescent="0.25">
      <c r="B10" s="72">
        <v>2</v>
      </c>
      <c r="C10" s="73" t="str">
        <f>_xlfn.IFNA(VLOOKUP(B10,Sc.ConfirmSelections!B:F,3,FALSE),"")</f>
        <v/>
      </c>
      <c r="D10" s="64" t="str">
        <f>_xlfn.IFNA(VLOOKUP(B10,Sc.ConfirmSelections!B:F,4,FALSE),"")</f>
        <v/>
      </c>
      <c r="E10" s="73" t="str">
        <f>_xlfn.IFNA(VLOOKUP(B10,Sc.ConfirmSelections!B:F,5,FALSE),"")</f>
        <v/>
      </c>
      <c r="F10" s="17"/>
      <c r="G10" s="151"/>
      <c r="H10" s="151"/>
      <c r="I10" s="151"/>
    </row>
    <row r="11" spans="1:9" ht="45" customHeight="1" x14ac:dyDescent="0.25">
      <c r="B11" s="72">
        <v>3</v>
      </c>
      <c r="C11" s="73" t="str">
        <f>_xlfn.IFNA(VLOOKUP(B11,Sc.ConfirmSelections!B:F,3,FALSE),"")</f>
        <v/>
      </c>
      <c r="D11" s="64" t="str">
        <f>_xlfn.IFNA(VLOOKUP(B11,Sc.ConfirmSelections!B:F,4,FALSE),"")</f>
        <v/>
      </c>
      <c r="E11" s="73" t="str">
        <f>_xlfn.IFNA(VLOOKUP(B11,Sc.ConfirmSelections!B:F,5,FALSE),"")</f>
        <v/>
      </c>
      <c r="G11" s="169" t="s">
        <v>1138</v>
      </c>
      <c r="H11" s="169"/>
      <c r="I11" s="169"/>
    </row>
    <row r="12" spans="1:9" ht="45" customHeight="1" x14ac:dyDescent="0.25">
      <c r="B12" s="72">
        <v>4</v>
      </c>
      <c r="C12" s="73" t="str">
        <f>_xlfn.IFNA(VLOOKUP(B12,Sc.ConfirmSelections!B:F,3,FALSE),"")</f>
        <v/>
      </c>
      <c r="D12" s="64" t="str">
        <f>_xlfn.IFNA(VLOOKUP(B12,Sc.ConfirmSelections!B:F,4,FALSE),"")</f>
        <v/>
      </c>
      <c r="E12" s="73" t="str">
        <f>_xlfn.IFNA(VLOOKUP(B12,Sc.ConfirmSelections!B:F,5,FALSE),"")</f>
        <v/>
      </c>
    </row>
    <row r="13" spans="1:9" ht="45" customHeight="1" x14ac:dyDescent="0.25">
      <c r="B13" s="72">
        <v>5</v>
      </c>
      <c r="C13" s="73" t="str">
        <f>_xlfn.IFNA(VLOOKUP(B13,Sc.ConfirmSelections!B:F,3,FALSE),"")</f>
        <v/>
      </c>
      <c r="D13" s="64" t="str">
        <f>_xlfn.IFNA(VLOOKUP(B13,Sc.ConfirmSelections!B:F,4,FALSE),"")</f>
        <v/>
      </c>
      <c r="E13" s="73" t="str">
        <f>_xlfn.IFNA(VLOOKUP(B13,Sc.ConfirmSelections!B:F,5,FALSE),"")</f>
        <v/>
      </c>
    </row>
    <row r="14" spans="1:9" ht="45" customHeight="1" x14ac:dyDescent="0.25">
      <c r="B14" s="72">
        <v>6</v>
      </c>
      <c r="C14" s="73" t="str">
        <f>_xlfn.IFNA(VLOOKUP(B14,Sc.ConfirmSelections!B:F,3,FALSE),"")</f>
        <v/>
      </c>
      <c r="D14" s="64" t="str">
        <f>_xlfn.IFNA(VLOOKUP(B14,Sc.ConfirmSelections!B:F,4,FALSE),"")</f>
        <v/>
      </c>
      <c r="E14" s="73" t="str">
        <f>_xlfn.IFNA(VLOOKUP(B14,Sc.ConfirmSelections!B:F,5,FALSE),"")</f>
        <v/>
      </c>
    </row>
    <row r="15" spans="1:9" ht="45" customHeight="1" x14ac:dyDescent="0.25">
      <c r="B15" s="72">
        <v>7</v>
      </c>
      <c r="C15" s="73" t="str">
        <f>_xlfn.IFNA(VLOOKUP(B15,Sc.ConfirmSelections!B:F,3,FALSE),"")</f>
        <v/>
      </c>
      <c r="D15" s="64" t="str">
        <f>_xlfn.IFNA(VLOOKUP(B15,Sc.ConfirmSelections!B:F,4,FALSE),"")</f>
        <v/>
      </c>
      <c r="E15" s="73" t="str">
        <f>_xlfn.IFNA(VLOOKUP(B15,Sc.ConfirmSelections!B:F,5,FALSE),"")</f>
        <v/>
      </c>
    </row>
    <row r="16" spans="1:9" ht="45" customHeight="1" x14ac:dyDescent="0.25">
      <c r="B16" s="72">
        <v>8</v>
      </c>
      <c r="C16" s="73" t="str">
        <f>_xlfn.IFNA(VLOOKUP(B16,Sc.ConfirmSelections!B:F,3,FALSE),"")</f>
        <v/>
      </c>
      <c r="D16" s="64" t="str">
        <f>_xlfn.IFNA(VLOOKUP(B16,Sc.ConfirmSelections!B:F,4,FALSE),"")</f>
        <v/>
      </c>
      <c r="E16" s="73" t="str">
        <f>_xlfn.IFNA(VLOOKUP(B16,Sc.ConfirmSelections!B:F,5,FALSE),"")</f>
        <v/>
      </c>
    </row>
    <row r="17" spans="2:5" ht="45" customHeight="1" x14ac:dyDescent="0.25">
      <c r="B17" s="72">
        <v>9</v>
      </c>
      <c r="C17" s="73" t="str">
        <f>_xlfn.IFNA(VLOOKUP(B17,Sc.ConfirmSelections!B:F,3,FALSE),"")</f>
        <v/>
      </c>
      <c r="D17" s="64" t="str">
        <f>_xlfn.IFNA(VLOOKUP(B17,Sc.ConfirmSelections!B:F,4,FALSE),"")</f>
        <v/>
      </c>
      <c r="E17" s="73" t="str">
        <f>_xlfn.IFNA(VLOOKUP(B17,Sc.ConfirmSelections!B:F,5,FALSE),"")</f>
        <v/>
      </c>
    </row>
    <row r="18" spans="2:5" ht="45" customHeight="1" x14ac:dyDescent="0.25">
      <c r="B18" s="72">
        <v>10</v>
      </c>
      <c r="C18" s="73" t="str">
        <f>_xlfn.IFNA(VLOOKUP(B18,Sc.ConfirmSelections!B:F,3,FALSE),"")</f>
        <v/>
      </c>
      <c r="D18" s="64" t="str">
        <f>_xlfn.IFNA(VLOOKUP(B18,Sc.ConfirmSelections!B:F,4,FALSE),"")</f>
        <v/>
      </c>
      <c r="E18" s="73" t="str">
        <f>_xlfn.IFNA(VLOOKUP(B18,Sc.ConfirmSelections!B:F,5,FALSE),"")</f>
        <v/>
      </c>
    </row>
    <row r="19" spans="2:5" ht="45" customHeight="1" x14ac:dyDescent="0.25">
      <c r="B19" s="72">
        <v>11</v>
      </c>
      <c r="C19" s="73" t="str">
        <f>_xlfn.IFNA(VLOOKUP(B19,Sc.ConfirmSelections!B:F,3,FALSE),"")</f>
        <v/>
      </c>
      <c r="D19" s="64" t="str">
        <f>_xlfn.IFNA(VLOOKUP(B19,Sc.ConfirmSelections!B:F,4,FALSE),"")</f>
        <v/>
      </c>
      <c r="E19" s="73" t="str">
        <f>_xlfn.IFNA(VLOOKUP(B19,Sc.ConfirmSelections!B:F,5,FALSE),"")</f>
        <v/>
      </c>
    </row>
    <row r="20" spans="2:5" ht="45" customHeight="1" x14ac:dyDescent="0.25">
      <c r="B20" s="72">
        <v>12</v>
      </c>
      <c r="C20" s="73" t="str">
        <f>_xlfn.IFNA(VLOOKUP(B20,Sc.ConfirmSelections!B:F,3,FALSE),"")</f>
        <v/>
      </c>
      <c r="D20" s="64" t="str">
        <f>_xlfn.IFNA(VLOOKUP(B20,Sc.ConfirmSelections!B:F,4,FALSE),"")</f>
        <v/>
      </c>
      <c r="E20" s="73" t="str">
        <f>_xlfn.IFNA(VLOOKUP(B20,Sc.ConfirmSelections!B:F,5,FALSE),"")</f>
        <v/>
      </c>
    </row>
    <row r="21" spans="2:5" ht="45" customHeight="1" x14ac:dyDescent="0.25">
      <c r="B21" s="72">
        <v>13</v>
      </c>
      <c r="C21" s="73" t="str">
        <f>_xlfn.IFNA(VLOOKUP(B21,Sc.ConfirmSelections!B:F,3,FALSE),"")</f>
        <v/>
      </c>
      <c r="D21" s="64" t="str">
        <f>_xlfn.IFNA(VLOOKUP(B21,Sc.ConfirmSelections!B:F,4,FALSE),"")</f>
        <v/>
      </c>
      <c r="E21" s="73" t="str">
        <f>_xlfn.IFNA(VLOOKUP(B21,Sc.ConfirmSelections!B:F,5,FALSE),"")</f>
        <v/>
      </c>
    </row>
    <row r="22" spans="2:5" ht="45" customHeight="1" x14ac:dyDescent="0.25">
      <c r="B22" s="72">
        <v>14</v>
      </c>
      <c r="C22" s="73" t="str">
        <f>_xlfn.IFNA(VLOOKUP(B22,Sc.ConfirmSelections!B:F,3,FALSE),"")</f>
        <v/>
      </c>
      <c r="D22" s="64" t="str">
        <f>_xlfn.IFNA(VLOOKUP(B22,Sc.ConfirmSelections!B:F,4,FALSE),"")</f>
        <v/>
      </c>
      <c r="E22" s="73" t="str">
        <f>_xlfn.IFNA(VLOOKUP(B22,Sc.ConfirmSelections!B:F,5,FALSE),"")</f>
        <v/>
      </c>
    </row>
    <row r="23" spans="2:5" ht="45" customHeight="1" x14ac:dyDescent="0.25">
      <c r="B23" s="72">
        <v>15</v>
      </c>
      <c r="C23" s="73" t="str">
        <f>_xlfn.IFNA(VLOOKUP(B23,Sc.ConfirmSelections!B:F,3,FALSE),"")</f>
        <v/>
      </c>
      <c r="D23" s="64" t="str">
        <f>_xlfn.IFNA(VLOOKUP(B23,Sc.ConfirmSelections!B:F,4,FALSE),"")</f>
        <v/>
      </c>
      <c r="E23" s="73" t="str">
        <f>_xlfn.IFNA(VLOOKUP(B23,Sc.ConfirmSelections!B:F,5,FALSE),"")</f>
        <v/>
      </c>
    </row>
    <row r="24" spans="2:5" ht="45" customHeight="1" x14ac:dyDescent="0.25">
      <c r="B24" s="72">
        <v>16</v>
      </c>
      <c r="C24" s="73" t="str">
        <f>_xlfn.IFNA(VLOOKUP(B24,Sc.ConfirmSelections!B:F,3,FALSE),"")</f>
        <v/>
      </c>
      <c r="D24" s="64" t="str">
        <f>_xlfn.IFNA(VLOOKUP(B24,Sc.ConfirmSelections!B:F,4,FALSE),"")</f>
        <v/>
      </c>
      <c r="E24" s="73" t="str">
        <f>_xlfn.IFNA(VLOOKUP(B24,Sc.ConfirmSelections!B:F,5,FALSE),"")</f>
        <v/>
      </c>
    </row>
    <row r="25" spans="2:5" ht="45" customHeight="1" x14ac:dyDescent="0.25">
      <c r="B25" s="72">
        <v>17</v>
      </c>
      <c r="C25" s="73" t="str">
        <f>_xlfn.IFNA(VLOOKUP(B25,Sc.ConfirmSelections!B:F,3,FALSE),"")</f>
        <v/>
      </c>
      <c r="D25" s="64" t="str">
        <f>_xlfn.IFNA(VLOOKUP(B25,Sc.ConfirmSelections!B:F,4,FALSE),"")</f>
        <v/>
      </c>
      <c r="E25" s="73" t="str">
        <f>_xlfn.IFNA(VLOOKUP(B25,Sc.ConfirmSelections!B:F,5,FALSE),"")</f>
        <v/>
      </c>
    </row>
    <row r="26" spans="2:5" ht="45" customHeight="1" x14ac:dyDescent="0.25">
      <c r="B26" s="72">
        <v>18</v>
      </c>
      <c r="C26" s="73" t="str">
        <f>_xlfn.IFNA(VLOOKUP(B26,Sc.ConfirmSelections!B:F,3,FALSE),"")</f>
        <v/>
      </c>
      <c r="D26" s="64" t="str">
        <f>_xlfn.IFNA(VLOOKUP(B26,Sc.ConfirmSelections!B:F,4,FALSE),"")</f>
        <v/>
      </c>
      <c r="E26" s="73" t="str">
        <f>_xlfn.IFNA(VLOOKUP(B26,Sc.ConfirmSelections!B:F,5,FALSE),"")</f>
        <v/>
      </c>
    </row>
    <row r="27" spans="2:5" ht="45" customHeight="1" x14ac:dyDescent="0.25">
      <c r="B27" s="72">
        <v>19</v>
      </c>
      <c r="C27" s="73" t="str">
        <f>_xlfn.IFNA(VLOOKUP(B27,Sc.ConfirmSelections!B:F,3,FALSE),"")</f>
        <v/>
      </c>
      <c r="D27" s="64" t="str">
        <f>_xlfn.IFNA(VLOOKUP(B27,Sc.ConfirmSelections!B:F,4,FALSE),"")</f>
        <v/>
      </c>
      <c r="E27" s="73" t="str">
        <f>_xlfn.IFNA(VLOOKUP(B27,Sc.ConfirmSelections!B:F,5,FALSE),"")</f>
        <v/>
      </c>
    </row>
    <row r="28" spans="2:5" ht="45" customHeight="1" x14ac:dyDescent="0.25">
      <c r="B28" s="72">
        <v>20</v>
      </c>
      <c r="C28" s="73" t="str">
        <f>_xlfn.IFNA(VLOOKUP(B28,Sc.ConfirmSelections!B:F,3,FALSE),"")</f>
        <v/>
      </c>
      <c r="D28" s="64" t="str">
        <f>_xlfn.IFNA(VLOOKUP(B28,Sc.ConfirmSelections!B:F,4,FALSE),"")</f>
        <v/>
      </c>
      <c r="E28" s="73" t="str">
        <f>_xlfn.IFNA(VLOOKUP(B28,Sc.ConfirmSelections!B:F,5,FALSE),"")</f>
        <v/>
      </c>
    </row>
    <row r="29" spans="2:5" ht="45" customHeight="1" x14ac:dyDescent="0.25">
      <c r="B29" s="72">
        <v>21</v>
      </c>
      <c r="C29" s="73" t="str">
        <f>_xlfn.IFNA(VLOOKUP(B29,Sc.ConfirmSelections!B:F,3,FALSE),"")</f>
        <v/>
      </c>
      <c r="D29" s="64" t="str">
        <f>_xlfn.IFNA(VLOOKUP(B29,Sc.ConfirmSelections!B:F,4,FALSE),"")</f>
        <v/>
      </c>
      <c r="E29" s="73" t="str">
        <f>_xlfn.IFNA(VLOOKUP(B29,Sc.ConfirmSelections!B:F,5,FALSE),"")</f>
        <v/>
      </c>
    </row>
    <row r="30" spans="2:5" ht="45" customHeight="1" x14ac:dyDescent="0.25">
      <c r="B30" s="72">
        <v>22</v>
      </c>
      <c r="C30" s="73" t="str">
        <f>_xlfn.IFNA(VLOOKUP(B30,Sc.ConfirmSelections!B:F,3,FALSE),"")</f>
        <v/>
      </c>
      <c r="D30" s="64" t="str">
        <f>_xlfn.IFNA(VLOOKUP(B30,Sc.ConfirmSelections!B:F,4,FALSE),"")</f>
        <v/>
      </c>
      <c r="E30" s="73" t="str">
        <f>_xlfn.IFNA(VLOOKUP(B30,Sc.ConfirmSelections!B:F,5,FALSE),"")</f>
        <v/>
      </c>
    </row>
    <row r="31" spans="2:5" ht="45" customHeight="1" x14ac:dyDescent="0.25">
      <c r="B31" s="72">
        <v>23</v>
      </c>
      <c r="C31" s="73" t="str">
        <f>_xlfn.IFNA(VLOOKUP(B31,Sc.ConfirmSelections!B:F,3,FALSE),"")</f>
        <v/>
      </c>
      <c r="D31" s="64" t="str">
        <f>_xlfn.IFNA(VLOOKUP(B31,Sc.ConfirmSelections!B:F,4,FALSE),"")</f>
        <v/>
      </c>
      <c r="E31" s="73" t="str">
        <f>_xlfn.IFNA(VLOOKUP(B31,Sc.ConfirmSelections!B:F,5,FALSE),"")</f>
        <v/>
      </c>
    </row>
    <row r="32" spans="2:5" ht="45" customHeight="1" x14ac:dyDescent="0.25">
      <c r="B32" s="72">
        <v>24</v>
      </c>
      <c r="C32" s="73" t="str">
        <f>_xlfn.IFNA(VLOOKUP(B32,Sc.ConfirmSelections!B:F,3,FALSE),"")</f>
        <v/>
      </c>
      <c r="D32" s="64" t="str">
        <f>_xlfn.IFNA(VLOOKUP(B32,Sc.ConfirmSelections!B:F,4,FALSE),"")</f>
        <v/>
      </c>
      <c r="E32" s="73" t="str">
        <f>_xlfn.IFNA(VLOOKUP(B32,Sc.ConfirmSelections!B:F,5,FALSE),"")</f>
        <v/>
      </c>
    </row>
    <row r="33" spans="2:5" ht="45" customHeight="1" x14ac:dyDescent="0.25">
      <c r="B33" s="72">
        <v>25</v>
      </c>
      <c r="C33" s="73" t="str">
        <f>_xlfn.IFNA(VLOOKUP(B33,Sc.ConfirmSelections!B:F,3,FALSE),"")</f>
        <v/>
      </c>
      <c r="D33" s="64" t="str">
        <f>_xlfn.IFNA(VLOOKUP(B33,Sc.ConfirmSelections!B:F,4,FALSE),"")</f>
        <v/>
      </c>
      <c r="E33" s="73" t="str">
        <f>_xlfn.IFNA(VLOOKUP(B33,Sc.ConfirmSelections!B:F,5,FALSE),"")</f>
        <v/>
      </c>
    </row>
    <row r="34" spans="2:5" ht="45" customHeight="1" x14ac:dyDescent="0.25">
      <c r="B34" s="72">
        <v>26</v>
      </c>
      <c r="C34" s="73" t="str">
        <f>_xlfn.IFNA(VLOOKUP(B34,Sc.ConfirmSelections!B:F,3,FALSE),"")</f>
        <v/>
      </c>
      <c r="D34" s="64" t="str">
        <f>_xlfn.IFNA(VLOOKUP(B34,Sc.ConfirmSelections!B:F,4,FALSE),"")</f>
        <v/>
      </c>
      <c r="E34" s="73" t="str">
        <f>_xlfn.IFNA(VLOOKUP(B34,Sc.ConfirmSelections!B:F,5,FALSE),"")</f>
        <v/>
      </c>
    </row>
    <row r="35" spans="2:5" ht="45" customHeight="1" x14ac:dyDescent="0.25">
      <c r="B35" s="72">
        <v>27</v>
      </c>
      <c r="C35" s="73" t="str">
        <f>_xlfn.IFNA(VLOOKUP(B35,Sc.ConfirmSelections!B:F,3,FALSE),"")</f>
        <v/>
      </c>
      <c r="D35" s="64" t="str">
        <f>_xlfn.IFNA(VLOOKUP(B35,Sc.ConfirmSelections!B:F,4,FALSE),"")</f>
        <v/>
      </c>
      <c r="E35" s="73" t="str">
        <f>_xlfn.IFNA(VLOOKUP(B35,Sc.ConfirmSelections!B:F,5,FALSE),"")</f>
        <v/>
      </c>
    </row>
    <row r="36" spans="2:5" ht="45" customHeight="1" x14ac:dyDescent="0.25">
      <c r="B36" s="72">
        <v>28</v>
      </c>
      <c r="C36" s="73" t="str">
        <f>_xlfn.IFNA(VLOOKUP(B36,Sc.ConfirmSelections!B:F,3,FALSE),"")</f>
        <v/>
      </c>
      <c r="D36" s="64" t="str">
        <f>_xlfn.IFNA(VLOOKUP(B36,Sc.ConfirmSelections!B:F,4,FALSE),"")</f>
        <v/>
      </c>
      <c r="E36" s="73" t="str">
        <f>_xlfn.IFNA(VLOOKUP(B36,Sc.ConfirmSelections!B:F,5,FALSE),"")</f>
        <v/>
      </c>
    </row>
    <row r="37" spans="2:5" ht="45" customHeight="1" x14ac:dyDescent="0.25">
      <c r="B37" s="72">
        <v>29</v>
      </c>
      <c r="C37" s="73" t="str">
        <f>_xlfn.IFNA(VLOOKUP(B37,Sc.ConfirmSelections!B:F,3,FALSE),"")</f>
        <v/>
      </c>
      <c r="D37" s="64" t="str">
        <f>_xlfn.IFNA(VLOOKUP(B37,Sc.ConfirmSelections!B:F,4,FALSE),"")</f>
        <v/>
      </c>
      <c r="E37" s="73" t="str">
        <f>_xlfn.IFNA(VLOOKUP(B37,Sc.ConfirmSelections!B:F,5,FALSE),"")</f>
        <v/>
      </c>
    </row>
    <row r="38" spans="2:5" ht="45" customHeight="1" x14ac:dyDescent="0.25">
      <c r="B38" s="72">
        <v>30</v>
      </c>
      <c r="C38" s="73" t="str">
        <f>_xlfn.IFNA(VLOOKUP(B38,Sc.ConfirmSelections!B:F,3,FALSE),"")</f>
        <v/>
      </c>
      <c r="D38" s="64" t="str">
        <f>_xlfn.IFNA(VLOOKUP(B38,Sc.ConfirmSelections!B:F,4,FALSE),"")</f>
        <v/>
      </c>
      <c r="E38" s="73" t="str">
        <f>_xlfn.IFNA(VLOOKUP(B38,Sc.ConfirmSelections!B:F,5,FALSE),"")</f>
        <v/>
      </c>
    </row>
    <row r="39" spans="2:5" ht="45" customHeight="1" x14ac:dyDescent="0.25">
      <c r="B39" s="72">
        <v>31</v>
      </c>
      <c r="C39" s="73" t="str">
        <f>_xlfn.IFNA(VLOOKUP(B39,Sc.ConfirmSelections!B:F,3,FALSE),"")</f>
        <v/>
      </c>
      <c r="D39" s="64" t="str">
        <f>_xlfn.IFNA(VLOOKUP(B39,Sc.ConfirmSelections!B:F,4,FALSE),"")</f>
        <v/>
      </c>
      <c r="E39" s="73" t="str">
        <f>_xlfn.IFNA(VLOOKUP(B39,Sc.ConfirmSelections!B:F,5,FALSE),"")</f>
        <v/>
      </c>
    </row>
    <row r="40" spans="2:5" ht="45" customHeight="1" x14ac:dyDescent="0.25">
      <c r="B40" s="72">
        <v>32</v>
      </c>
      <c r="C40" s="73" t="str">
        <f>_xlfn.IFNA(VLOOKUP(B40,Sc.ConfirmSelections!B:F,3,FALSE),"")</f>
        <v/>
      </c>
      <c r="D40" s="64" t="str">
        <f>_xlfn.IFNA(VLOOKUP(B40,Sc.ConfirmSelections!B:F,4,FALSE),"")</f>
        <v/>
      </c>
      <c r="E40" s="73" t="str">
        <f>_xlfn.IFNA(VLOOKUP(B40,Sc.ConfirmSelections!B:F,5,FALSE),"")</f>
        <v/>
      </c>
    </row>
    <row r="41" spans="2:5" ht="45" customHeight="1" x14ac:dyDescent="0.25">
      <c r="B41" s="72">
        <v>33</v>
      </c>
      <c r="C41" s="73" t="str">
        <f>_xlfn.IFNA(VLOOKUP(B41,Sc.ConfirmSelections!B:F,3,FALSE),"")</f>
        <v/>
      </c>
      <c r="D41" s="64" t="str">
        <f>_xlfn.IFNA(VLOOKUP(B41,Sc.ConfirmSelections!B:F,4,FALSE),"")</f>
        <v/>
      </c>
      <c r="E41" s="73" t="str">
        <f>_xlfn.IFNA(VLOOKUP(B41,Sc.ConfirmSelections!B:F,5,FALSE),"")</f>
        <v/>
      </c>
    </row>
    <row r="42" spans="2:5" ht="45" customHeight="1" x14ac:dyDescent="0.25">
      <c r="B42" s="72">
        <v>34</v>
      </c>
      <c r="C42" s="73" t="str">
        <f>_xlfn.IFNA(VLOOKUP(B42,Sc.ConfirmSelections!B:F,3,FALSE),"")</f>
        <v/>
      </c>
      <c r="D42" s="64" t="str">
        <f>_xlfn.IFNA(VLOOKUP(B42,Sc.ConfirmSelections!B:F,4,FALSE),"")</f>
        <v/>
      </c>
      <c r="E42" s="73" t="str">
        <f>_xlfn.IFNA(VLOOKUP(B42,Sc.ConfirmSelections!B:F,5,FALSE),"")</f>
        <v/>
      </c>
    </row>
    <row r="43" spans="2:5" ht="44.4" customHeight="1" x14ac:dyDescent="0.25">
      <c r="B43" s="72">
        <v>35</v>
      </c>
      <c r="C43" s="73" t="str">
        <f>_xlfn.IFNA(VLOOKUP(B43,Sc.ConfirmSelections!B:F,3,FALSE),"")</f>
        <v/>
      </c>
      <c r="D43" s="64" t="str">
        <f>_xlfn.IFNA(VLOOKUP(B43,Sc.ConfirmSelections!B:F,4,FALSE),"")</f>
        <v/>
      </c>
      <c r="E43" s="73" t="str">
        <f>_xlfn.IFNA(VLOOKUP(B43,Sc.ConfirmSelections!B:F,5,FALSE),"")</f>
        <v/>
      </c>
    </row>
    <row r="44" spans="2:5" ht="44.4" customHeight="1" x14ac:dyDescent="0.25">
      <c r="B44" s="72">
        <v>36</v>
      </c>
      <c r="C44" s="73" t="str">
        <f>_xlfn.IFNA(VLOOKUP(B44,Sc.ConfirmSelections!B:F,3,FALSE),"")</f>
        <v/>
      </c>
      <c r="D44" s="64" t="str">
        <f>_xlfn.IFNA(VLOOKUP(B44,Sc.ConfirmSelections!B:F,4,FALSE),"")</f>
        <v/>
      </c>
      <c r="E44" s="73" t="str">
        <f>_xlfn.IFNA(VLOOKUP(B44,Sc.ConfirmSelections!B:F,5,FALSE),"")</f>
        <v/>
      </c>
    </row>
    <row r="45" spans="2:5" ht="44.4" customHeight="1" x14ac:dyDescent="0.25">
      <c r="B45" s="72">
        <v>37</v>
      </c>
      <c r="C45" s="73" t="str">
        <f>_xlfn.IFNA(VLOOKUP(B45,Sc.ConfirmSelections!B:F,3,FALSE),"")</f>
        <v/>
      </c>
      <c r="D45" s="64" t="str">
        <f>_xlfn.IFNA(VLOOKUP(B45,Sc.ConfirmSelections!B:F,4,FALSE),"")</f>
        <v/>
      </c>
      <c r="E45" s="73" t="str">
        <f>_xlfn.IFNA(VLOOKUP(B45,Sc.ConfirmSelections!B:F,5,FALSE),"")</f>
        <v/>
      </c>
    </row>
    <row r="46" spans="2:5" ht="44.4" customHeight="1" x14ac:dyDescent="0.25">
      <c r="B46" s="72">
        <v>38</v>
      </c>
      <c r="C46" s="73" t="str">
        <f>_xlfn.IFNA(VLOOKUP(B46,Sc.ConfirmSelections!B:F,3,FALSE),"")</f>
        <v/>
      </c>
      <c r="D46" s="64" t="str">
        <f>_xlfn.IFNA(VLOOKUP(B46,Sc.ConfirmSelections!B:F,4,FALSE),"")</f>
        <v/>
      </c>
      <c r="E46" s="73" t="str">
        <f>_xlfn.IFNA(VLOOKUP(B46,Sc.ConfirmSelections!B:F,5,FALSE),"")</f>
        <v/>
      </c>
    </row>
    <row r="47" spans="2:5" ht="44.4" customHeight="1" x14ac:dyDescent="0.25">
      <c r="B47" s="72">
        <v>39</v>
      </c>
      <c r="C47" s="73" t="str">
        <f>_xlfn.IFNA(VLOOKUP(B47,Sc.ConfirmSelections!B:F,3,FALSE),"")</f>
        <v/>
      </c>
      <c r="D47" s="64" t="str">
        <f>_xlfn.IFNA(VLOOKUP(B47,Sc.ConfirmSelections!B:F,4,FALSE),"")</f>
        <v/>
      </c>
      <c r="E47" s="73" t="str">
        <f>_xlfn.IFNA(VLOOKUP(B47,Sc.ConfirmSelections!B:F,5,FALSE),"")</f>
        <v/>
      </c>
    </row>
    <row r="48" spans="2:5" ht="44.4" customHeight="1" x14ac:dyDescent="0.25">
      <c r="B48" s="72">
        <v>40</v>
      </c>
      <c r="C48" s="74" t="str">
        <f>_xlfn.IFNA(VLOOKUP(B48,Sc.ConfirmSelections!B:F,3,FALSE),"")</f>
        <v/>
      </c>
      <c r="D48" s="66" t="str">
        <f>_xlfn.IFNA(VLOOKUP(B48,Sc.ConfirmSelections!B:F,4,FALSE),"")</f>
        <v/>
      </c>
      <c r="E48" s="74" t="str">
        <f>_xlfn.IFNA(VLOOKUP(B48,Sc.ConfirmSelections!B:F,5,FALSE),"")</f>
        <v/>
      </c>
    </row>
    <row r="49" spans="2:5" ht="44.4" customHeight="1" x14ac:dyDescent="0.25">
      <c r="B49" s="72">
        <v>41</v>
      </c>
      <c r="C49" s="91" t="str">
        <f>_xlfn.IFNA(VLOOKUP(B49,Sc.ConfirmSelections!B:F,3,FALSE),"")</f>
        <v/>
      </c>
      <c r="D49" s="116" t="str">
        <f>_xlfn.IFNA(VLOOKUP(B49,Sc.ConfirmSelections!B:F,4,FALSE),"")</f>
        <v/>
      </c>
      <c r="E49" s="91" t="str">
        <f>_xlfn.IFNA(VLOOKUP(B49,Sc.ConfirmSelections!B:F,5,FALSE),"")</f>
        <v/>
      </c>
    </row>
    <row r="50" spans="2:5" ht="44.4" customHeight="1" x14ac:dyDescent="0.25">
      <c r="B50" s="72">
        <v>42</v>
      </c>
      <c r="C50" s="91" t="str">
        <f>_xlfn.IFNA(VLOOKUP(B50,Sc.ConfirmSelections!B:F,3,FALSE),"")</f>
        <v/>
      </c>
      <c r="D50" s="116" t="str">
        <f>_xlfn.IFNA(VLOOKUP(B50,Sc.ConfirmSelections!B:F,4,FALSE),"")</f>
        <v/>
      </c>
      <c r="E50" s="91" t="str">
        <f>_xlfn.IFNA(VLOOKUP(B50,Sc.ConfirmSelections!B:F,5,FALSE),"")</f>
        <v/>
      </c>
    </row>
    <row r="51" spans="2:5" ht="44.4" customHeight="1" x14ac:dyDescent="0.25">
      <c r="B51" s="72">
        <v>43</v>
      </c>
      <c r="C51" s="91" t="str">
        <f>_xlfn.IFNA(VLOOKUP(B51,Sc.ConfirmSelections!B:F,3,FALSE),"")</f>
        <v/>
      </c>
      <c r="D51" s="116" t="str">
        <f>_xlfn.IFNA(VLOOKUP(B51,Sc.ConfirmSelections!B:F,4,FALSE),"")</f>
        <v/>
      </c>
      <c r="E51" s="91" t="str">
        <f>_xlfn.IFNA(VLOOKUP(B51,Sc.ConfirmSelections!B:F,5,FALSE),"")</f>
        <v/>
      </c>
    </row>
    <row r="52" spans="2:5" ht="44.4" customHeight="1" x14ac:dyDescent="0.25">
      <c r="B52" s="72">
        <v>44</v>
      </c>
      <c r="C52" s="91" t="str">
        <f>_xlfn.IFNA(VLOOKUP(B52,Sc.ConfirmSelections!B:F,3,FALSE),"")</f>
        <v/>
      </c>
      <c r="D52" s="116" t="str">
        <f>_xlfn.IFNA(VLOOKUP(B52,Sc.ConfirmSelections!B:F,4,FALSE),"")</f>
        <v/>
      </c>
      <c r="E52" s="91" t="str">
        <f>_xlfn.IFNA(VLOOKUP(B52,Sc.ConfirmSelections!B:F,5,FALSE),"")</f>
        <v/>
      </c>
    </row>
    <row r="53" spans="2:5" ht="44.4" customHeight="1" x14ac:dyDescent="0.25">
      <c r="B53" s="72">
        <v>45</v>
      </c>
      <c r="C53" s="91" t="str">
        <f>_xlfn.IFNA(VLOOKUP(B53,Sc.ConfirmSelections!B:F,3,FALSE),"")</f>
        <v/>
      </c>
      <c r="D53" s="116" t="str">
        <f>_xlfn.IFNA(VLOOKUP(B53,Sc.ConfirmSelections!B:F,4,FALSE),"")</f>
        <v/>
      </c>
      <c r="E53" s="91" t="str">
        <f>_xlfn.IFNA(VLOOKUP(B53,Sc.ConfirmSelections!B:F,5,FALSE),"")</f>
        <v/>
      </c>
    </row>
    <row r="54" spans="2:5" ht="44.4" customHeight="1" x14ac:dyDescent="0.25">
      <c r="B54" s="72">
        <v>46</v>
      </c>
      <c r="C54" s="91" t="str">
        <f>_xlfn.IFNA(VLOOKUP(B54,Sc.ConfirmSelections!B:F,3,FALSE),"")</f>
        <v/>
      </c>
      <c r="D54" s="116" t="str">
        <f>_xlfn.IFNA(VLOOKUP(B54,Sc.ConfirmSelections!B:F,4,FALSE),"")</f>
        <v/>
      </c>
      <c r="E54" s="91" t="str">
        <f>_xlfn.IFNA(VLOOKUP(B54,Sc.ConfirmSelections!B:F,5,FALSE),"")</f>
        <v/>
      </c>
    </row>
    <row r="55" spans="2:5" ht="44.4" customHeight="1" x14ac:dyDescent="0.25">
      <c r="B55" s="72">
        <v>47</v>
      </c>
      <c r="C55" s="91" t="str">
        <f>_xlfn.IFNA(VLOOKUP(B55,Sc.ConfirmSelections!B:F,3,FALSE),"")</f>
        <v/>
      </c>
      <c r="D55" s="116" t="str">
        <f>_xlfn.IFNA(VLOOKUP(B55,Sc.ConfirmSelections!B:F,4,FALSE),"")</f>
        <v/>
      </c>
      <c r="E55" s="91" t="str">
        <f>_xlfn.IFNA(VLOOKUP(B55,Sc.ConfirmSelections!B:F,5,FALSE),"")</f>
        <v/>
      </c>
    </row>
    <row r="56" spans="2:5" ht="44.4" customHeight="1" x14ac:dyDescent="0.25">
      <c r="B56" s="72">
        <v>48</v>
      </c>
      <c r="C56" s="91" t="str">
        <f>_xlfn.IFNA(VLOOKUP(B56,Sc.ConfirmSelections!B:F,3,FALSE),"")</f>
        <v/>
      </c>
      <c r="D56" s="116" t="str">
        <f>_xlfn.IFNA(VLOOKUP(B56,Sc.ConfirmSelections!B:F,4,FALSE),"")</f>
        <v/>
      </c>
      <c r="E56" s="91" t="str">
        <f>_xlfn.IFNA(VLOOKUP(B56,Sc.ConfirmSelections!B:F,5,FALSE),"")</f>
        <v/>
      </c>
    </row>
    <row r="57" spans="2:5" ht="44.4" customHeight="1" x14ac:dyDescent="0.25">
      <c r="B57" s="72">
        <v>49</v>
      </c>
      <c r="C57" s="91" t="str">
        <f>_xlfn.IFNA(VLOOKUP(B57,Sc.ConfirmSelections!B:F,3,FALSE),"")</f>
        <v/>
      </c>
      <c r="D57" s="116" t="str">
        <f>_xlfn.IFNA(VLOOKUP(B57,Sc.ConfirmSelections!B:F,4,FALSE),"")</f>
        <v/>
      </c>
      <c r="E57" s="91" t="str">
        <f>_xlfn.IFNA(VLOOKUP(B57,Sc.ConfirmSelections!B:F,5,FALSE),"")</f>
        <v/>
      </c>
    </row>
    <row r="58" spans="2:5" ht="44.4" customHeight="1" x14ac:dyDescent="0.25">
      <c r="B58" s="72">
        <v>50</v>
      </c>
      <c r="C58" s="91" t="str">
        <f>_xlfn.IFNA(VLOOKUP(B58,Sc.ConfirmSelections!B:F,3,FALSE),"")</f>
        <v/>
      </c>
      <c r="D58" s="116" t="str">
        <f>_xlfn.IFNA(VLOOKUP(B58,Sc.ConfirmSelections!B:F,4,FALSE),"")</f>
        <v/>
      </c>
      <c r="E58" s="91" t="str">
        <f>_xlfn.IFNA(VLOOKUP(B58,Sc.ConfirmSelections!B:F,5,FALSE),"")</f>
        <v/>
      </c>
    </row>
    <row r="59" spans="2:5" ht="44.4" customHeight="1" x14ac:dyDescent="0.25">
      <c r="B59" s="72">
        <v>51</v>
      </c>
      <c r="C59" s="91" t="str">
        <f>_xlfn.IFNA(VLOOKUP(B59,Sc.ConfirmSelections!B:F,3,FALSE),"")</f>
        <v/>
      </c>
      <c r="D59" s="116" t="str">
        <f>_xlfn.IFNA(VLOOKUP(B59,Sc.ConfirmSelections!B:F,4,FALSE),"")</f>
        <v/>
      </c>
      <c r="E59" s="91" t="str">
        <f>_xlfn.IFNA(VLOOKUP(B59,Sc.ConfirmSelections!B:F,5,FALSE),"")</f>
        <v/>
      </c>
    </row>
    <row r="60" spans="2:5" ht="44.4" customHeight="1" x14ac:dyDescent="0.25">
      <c r="B60" s="72">
        <v>52</v>
      </c>
      <c r="C60" s="91" t="str">
        <f>_xlfn.IFNA(VLOOKUP(B60,Sc.ConfirmSelections!B:F,3,FALSE),"")</f>
        <v/>
      </c>
      <c r="D60" s="116" t="str">
        <f>_xlfn.IFNA(VLOOKUP(B60,Sc.ConfirmSelections!B:F,4,FALSE),"")</f>
        <v/>
      </c>
      <c r="E60" s="91" t="str">
        <f>_xlfn.IFNA(VLOOKUP(B60,Sc.ConfirmSelections!B:F,5,FALSE),"")</f>
        <v/>
      </c>
    </row>
    <row r="61" spans="2:5" ht="44.4" customHeight="1" x14ac:dyDescent="0.25">
      <c r="B61" s="72">
        <v>53</v>
      </c>
      <c r="C61" s="91" t="str">
        <f>_xlfn.IFNA(VLOOKUP(B61,Sc.ConfirmSelections!B:F,3,FALSE),"")</f>
        <v/>
      </c>
      <c r="D61" s="116" t="str">
        <f>_xlfn.IFNA(VLOOKUP(B61,Sc.ConfirmSelections!B:F,4,FALSE),"")</f>
        <v/>
      </c>
      <c r="E61" s="91" t="str">
        <f>_xlfn.IFNA(VLOOKUP(B61,Sc.ConfirmSelections!B:F,5,FALSE),"")</f>
        <v/>
      </c>
    </row>
    <row r="62" spans="2:5" ht="44.4" customHeight="1" x14ac:dyDescent="0.25">
      <c r="B62" s="72">
        <v>54</v>
      </c>
      <c r="C62" s="91" t="str">
        <f>_xlfn.IFNA(VLOOKUP(B62,Sc.ConfirmSelections!B:F,3,FALSE),"")</f>
        <v/>
      </c>
      <c r="D62" s="116" t="str">
        <f>_xlfn.IFNA(VLOOKUP(B62,Sc.ConfirmSelections!B:F,4,FALSE),"")</f>
        <v/>
      </c>
      <c r="E62" s="91" t="str">
        <f>_xlfn.IFNA(VLOOKUP(B62,Sc.ConfirmSelections!B:F,5,FALSE),"")</f>
        <v/>
      </c>
    </row>
    <row r="63" spans="2:5" ht="44.4" customHeight="1" x14ac:dyDescent="0.25">
      <c r="B63" s="72">
        <v>55</v>
      </c>
      <c r="C63" s="91" t="str">
        <f>_xlfn.IFNA(VLOOKUP(B63,Sc.ConfirmSelections!B:F,3,FALSE),"")</f>
        <v/>
      </c>
      <c r="D63" s="116" t="str">
        <f>_xlfn.IFNA(VLOOKUP(B63,Sc.ConfirmSelections!B:F,4,FALSE),"")</f>
        <v/>
      </c>
      <c r="E63" s="91" t="str">
        <f>_xlfn.IFNA(VLOOKUP(B63,Sc.ConfirmSelections!B:F,5,FALSE),"")</f>
        <v/>
      </c>
    </row>
    <row r="64" spans="2:5" ht="44.4" customHeight="1" x14ac:dyDescent="0.25">
      <c r="B64" s="72">
        <v>56</v>
      </c>
      <c r="C64" s="91" t="str">
        <f>_xlfn.IFNA(VLOOKUP(B64,Sc.ConfirmSelections!B:F,3,FALSE),"")</f>
        <v/>
      </c>
      <c r="D64" s="116" t="str">
        <f>_xlfn.IFNA(VLOOKUP(B64,Sc.ConfirmSelections!B:F,4,FALSE),"")</f>
        <v/>
      </c>
      <c r="E64" s="91" t="str">
        <f>_xlfn.IFNA(VLOOKUP(B64,Sc.ConfirmSelections!B:F,5,FALSE),"")</f>
        <v/>
      </c>
    </row>
    <row r="65" spans="2:5" ht="44.4" customHeight="1" x14ac:dyDescent="0.25">
      <c r="B65" s="72">
        <v>57</v>
      </c>
      <c r="C65" s="91" t="str">
        <f>_xlfn.IFNA(VLOOKUP(B65,Sc.ConfirmSelections!B:F,3,FALSE),"")</f>
        <v/>
      </c>
      <c r="D65" s="116" t="str">
        <f>_xlfn.IFNA(VLOOKUP(B65,Sc.ConfirmSelections!B:F,4,FALSE),"")</f>
        <v/>
      </c>
      <c r="E65" s="91" t="str">
        <f>_xlfn.IFNA(VLOOKUP(B65,Sc.ConfirmSelections!B:F,5,FALSE),"")</f>
        <v/>
      </c>
    </row>
    <row r="66" spans="2:5" ht="44.4" customHeight="1" x14ac:dyDescent="0.25">
      <c r="B66" s="72">
        <v>58</v>
      </c>
      <c r="C66" s="91" t="str">
        <f>_xlfn.IFNA(VLOOKUP(B66,Sc.ConfirmSelections!B:F,3,FALSE),"")</f>
        <v/>
      </c>
      <c r="D66" s="116" t="str">
        <f>_xlfn.IFNA(VLOOKUP(B66,Sc.ConfirmSelections!B:F,4,FALSE),"")</f>
        <v/>
      </c>
      <c r="E66" s="91" t="str">
        <f>_xlfn.IFNA(VLOOKUP(B66,Sc.ConfirmSelections!B:F,5,FALSE),"")</f>
        <v/>
      </c>
    </row>
    <row r="67" spans="2:5" ht="44.4" customHeight="1" x14ac:dyDescent="0.25">
      <c r="B67" s="72">
        <v>59</v>
      </c>
      <c r="C67" s="91" t="str">
        <f>_xlfn.IFNA(VLOOKUP(B67,Sc.ConfirmSelections!B:F,3,FALSE),"")</f>
        <v/>
      </c>
      <c r="D67" s="116" t="str">
        <f>_xlfn.IFNA(VLOOKUP(B67,Sc.ConfirmSelections!B:F,4,FALSE),"")</f>
        <v/>
      </c>
      <c r="E67" s="91" t="str">
        <f>_xlfn.IFNA(VLOOKUP(B67,Sc.ConfirmSelections!B:F,5,FALSE),"")</f>
        <v/>
      </c>
    </row>
    <row r="68" spans="2:5" ht="44.4" customHeight="1" x14ac:dyDescent="0.25">
      <c r="B68" s="72">
        <v>60</v>
      </c>
      <c r="C68" s="91" t="str">
        <f>_xlfn.IFNA(VLOOKUP(B68,Sc.ConfirmSelections!B:F,3,FALSE),"")</f>
        <v/>
      </c>
      <c r="D68" s="116" t="str">
        <f>_xlfn.IFNA(VLOOKUP(B68,Sc.ConfirmSelections!B:F,4,FALSE),"")</f>
        <v/>
      </c>
      <c r="E68" s="91" t="str">
        <f>_xlfn.IFNA(VLOOKUP(B68,Sc.ConfirmSelections!B:F,5,FALSE),"")</f>
        <v/>
      </c>
    </row>
    <row r="69" spans="2:5" ht="44.4" customHeight="1" x14ac:dyDescent="0.25">
      <c r="B69" s="72">
        <v>61</v>
      </c>
      <c r="C69" s="91" t="str">
        <f>_xlfn.IFNA(VLOOKUP(B69,Sc.ConfirmSelections!B:F,3,FALSE),"")</f>
        <v/>
      </c>
      <c r="D69" s="116" t="str">
        <f>_xlfn.IFNA(VLOOKUP(B69,Sc.ConfirmSelections!B:F,4,FALSE),"")</f>
        <v/>
      </c>
      <c r="E69" s="91" t="str">
        <f>_xlfn.IFNA(VLOOKUP(B69,Sc.ConfirmSelections!B:F,5,FALSE),"")</f>
        <v/>
      </c>
    </row>
    <row r="70" spans="2:5" ht="44.4" customHeight="1" x14ac:dyDescent="0.25">
      <c r="B70" s="72">
        <v>62</v>
      </c>
      <c r="C70" s="91" t="str">
        <f>_xlfn.IFNA(VLOOKUP(B70,Sc.ConfirmSelections!B:F,3,FALSE),"")</f>
        <v/>
      </c>
      <c r="D70" s="116" t="str">
        <f>_xlfn.IFNA(VLOOKUP(B70,Sc.ConfirmSelections!B:F,4,FALSE),"")</f>
        <v/>
      </c>
      <c r="E70" s="91" t="str">
        <f>_xlfn.IFNA(VLOOKUP(B70,Sc.ConfirmSelections!B:F,5,FALSE),"")</f>
        <v/>
      </c>
    </row>
    <row r="71" spans="2:5" ht="44.4" customHeight="1" x14ac:dyDescent="0.25">
      <c r="B71" s="72">
        <v>63</v>
      </c>
      <c r="C71" s="91" t="str">
        <f>_xlfn.IFNA(VLOOKUP(B71,Sc.ConfirmSelections!B:F,3,FALSE),"")</f>
        <v/>
      </c>
      <c r="D71" s="116" t="str">
        <f>_xlfn.IFNA(VLOOKUP(B71,Sc.ConfirmSelections!B:F,4,FALSE),"")</f>
        <v/>
      </c>
      <c r="E71" s="91" t="str">
        <f>_xlfn.IFNA(VLOOKUP(B71,Sc.ConfirmSelections!B:F,5,FALSE),"")</f>
        <v/>
      </c>
    </row>
    <row r="72" spans="2:5" ht="44.4" customHeight="1" x14ac:dyDescent="0.25">
      <c r="B72" s="72">
        <v>64</v>
      </c>
      <c r="C72" s="91" t="str">
        <f>_xlfn.IFNA(VLOOKUP(B72,Sc.ConfirmSelections!B:F,3,FALSE),"")</f>
        <v/>
      </c>
      <c r="D72" s="116" t="str">
        <f>_xlfn.IFNA(VLOOKUP(B72,Sc.ConfirmSelections!B:F,4,FALSE),"")</f>
        <v/>
      </c>
      <c r="E72" s="91" t="str">
        <f>_xlfn.IFNA(VLOOKUP(B72,Sc.ConfirmSelections!B:F,5,FALSE),"")</f>
        <v/>
      </c>
    </row>
    <row r="73" spans="2:5" ht="44.4" customHeight="1" x14ac:dyDescent="0.25">
      <c r="B73" s="72">
        <v>65</v>
      </c>
      <c r="C73" s="91" t="str">
        <f>_xlfn.IFNA(VLOOKUP(B73,Sc.ConfirmSelections!B:F,3,FALSE),"")</f>
        <v/>
      </c>
      <c r="D73" s="116" t="str">
        <f>_xlfn.IFNA(VLOOKUP(B73,Sc.ConfirmSelections!B:F,4,FALSE),"")</f>
        <v/>
      </c>
      <c r="E73" s="91" t="str">
        <f>_xlfn.IFNA(VLOOKUP(B73,Sc.ConfirmSelections!B:F,5,FALSE),"")</f>
        <v/>
      </c>
    </row>
    <row r="74" spans="2:5" ht="44.4" customHeight="1" x14ac:dyDescent="0.25">
      <c r="B74" s="72">
        <v>66</v>
      </c>
      <c r="C74" s="91" t="str">
        <f>_xlfn.IFNA(VLOOKUP(B74,Sc.ConfirmSelections!B:F,3,FALSE),"")</f>
        <v/>
      </c>
      <c r="D74" s="116" t="str">
        <f>_xlfn.IFNA(VLOOKUP(B74,Sc.ConfirmSelections!B:F,4,FALSE),"")</f>
        <v/>
      </c>
      <c r="E74" s="91" t="str">
        <f>_xlfn.IFNA(VLOOKUP(B74,Sc.ConfirmSelections!B:F,5,FALSE),"")</f>
        <v/>
      </c>
    </row>
    <row r="75" spans="2:5" ht="44.4" customHeight="1" x14ac:dyDescent="0.25">
      <c r="B75" s="72">
        <v>67</v>
      </c>
      <c r="C75" s="91" t="str">
        <f>_xlfn.IFNA(VLOOKUP(B75,Sc.ConfirmSelections!B:F,3,FALSE),"")</f>
        <v/>
      </c>
      <c r="D75" s="116" t="str">
        <f>_xlfn.IFNA(VLOOKUP(B75,Sc.ConfirmSelections!B:F,4,FALSE),"")</f>
        <v/>
      </c>
      <c r="E75" s="91" t="str">
        <f>_xlfn.IFNA(VLOOKUP(B75,Sc.ConfirmSelections!B:F,5,FALSE),"")</f>
        <v/>
      </c>
    </row>
    <row r="76" spans="2:5" ht="44.4" customHeight="1" x14ac:dyDescent="0.25">
      <c r="B76" s="72">
        <v>68</v>
      </c>
      <c r="C76" s="91" t="str">
        <f>_xlfn.IFNA(VLOOKUP(B76,Sc.ConfirmSelections!B:F,3,FALSE),"")</f>
        <v/>
      </c>
      <c r="D76" s="116" t="str">
        <f>_xlfn.IFNA(VLOOKUP(B76,Sc.ConfirmSelections!B:F,4,FALSE),"")</f>
        <v/>
      </c>
      <c r="E76" s="91" t="str">
        <f>_xlfn.IFNA(VLOOKUP(B76,Sc.ConfirmSelections!B:F,5,FALSE),"")</f>
        <v/>
      </c>
    </row>
    <row r="77" spans="2:5" ht="44.4" customHeight="1" x14ac:dyDescent="0.25">
      <c r="B77" s="72">
        <v>69</v>
      </c>
      <c r="C77" s="91" t="str">
        <f>_xlfn.IFNA(VLOOKUP(B77,Sc.ConfirmSelections!B:F,3,FALSE),"")</f>
        <v/>
      </c>
      <c r="D77" s="116" t="str">
        <f>_xlfn.IFNA(VLOOKUP(B77,Sc.ConfirmSelections!B:F,4,FALSE),"")</f>
        <v/>
      </c>
      <c r="E77" s="91" t="str">
        <f>_xlfn.IFNA(VLOOKUP(B77,Sc.ConfirmSelections!B:F,5,FALSE),"")</f>
        <v/>
      </c>
    </row>
    <row r="78" spans="2:5" ht="44.4" customHeight="1" x14ac:dyDescent="0.25">
      <c r="B78" s="72">
        <v>70</v>
      </c>
      <c r="C78" s="91" t="str">
        <f>_xlfn.IFNA(VLOOKUP(B78,Sc.ConfirmSelections!B:F,3,FALSE),"")</f>
        <v/>
      </c>
      <c r="D78" s="116" t="str">
        <f>_xlfn.IFNA(VLOOKUP(B78,Sc.ConfirmSelections!B:F,4,FALSE),"")</f>
        <v/>
      </c>
      <c r="E78" s="91" t="str">
        <f>_xlfn.IFNA(VLOOKUP(B78,Sc.ConfirmSelections!B:F,5,FALSE),"")</f>
        <v/>
      </c>
    </row>
    <row r="79" spans="2:5" ht="44.4" customHeight="1" x14ac:dyDescent="0.25">
      <c r="B79" s="72">
        <v>71</v>
      </c>
      <c r="C79" s="91" t="str">
        <f>_xlfn.IFNA(VLOOKUP(B79,Sc.ConfirmSelections!B:F,3,FALSE),"")</f>
        <v/>
      </c>
      <c r="D79" s="116" t="str">
        <f>_xlfn.IFNA(VLOOKUP(B79,Sc.ConfirmSelections!B:F,4,FALSE),"")</f>
        <v/>
      </c>
      <c r="E79" s="91" t="str">
        <f>_xlfn.IFNA(VLOOKUP(B79,Sc.ConfirmSelections!B:F,5,FALSE),"")</f>
        <v/>
      </c>
    </row>
    <row r="80" spans="2:5" ht="44.4" customHeight="1" x14ac:dyDescent="0.25">
      <c r="B80" s="72">
        <v>72</v>
      </c>
      <c r="C80" s="91" t="str">
        <f>_xlfn.IFNA(VLOOKUP(B80,Sc.ConfirmSelections!B:F,3,FALSE),"")</f>
        <v/>
      </c>
      <c r="D80" s="116" t="str">
        <f>_xlfn.IFNA(VLOOKUP(B80,Sc.ConfirmSelections!B:F,4,FALSE),"")</f>
        <v/>
      </c>
      <c r="E80" s="91" t="str">
        <f>_xlfn.IFNA(VLOOKUP(B80,Sc.ConfirmSelections!B:F,5,FALSE),"")</f>
        <v/>
      </c>
    </row>
    <row r="81" spans="2:5" ht="44.4" customHeight="1" x14ac:dyDescent="0.25">
      <c r="B81" s="72">
        <v>73</v>
      </c>
      <c r="C81" s="91" t="str">
        <f>_xlfn.IFNA(VLOOKUP(B81,Sc.ConfirmSelections!B:F,3,FALSE),"")</f>
        <v/>
      </c>
      <c r="D81" s="116" t="str">
        <f>_xlfn.IFNA(VLOOKUP(B81,Sc.ConfirmSelections!B:F,4,FALSE),"")</f>
        <v/>
      </c>
      <c r="E81" s="91" t="str">
        <f>_xlfn.IFNA(VLOOKUP(B81,Sc.ConfirmSelections!B:F,5,FALSE),"")</f>
        <v/>
      </c>
    </row>
    <row r="82" spans="2:5" ht="44.4" customHeight="1" x14ac:dyDescent="0.25">
      <c r="B82" s="72">
        <v>74</v>
      </c>
      <c r="C82" s="91" t="str">
        <f>_xlfn.IFNA(VLOOKUP(B82,Sc.ConfirmSelections!B:F,3,FALSE),"")</f>
        <v/>
      </c>
      <c r="D82" s="116" t="str">
        <f>_xlfn.IFNA(VLOOKUP(B82,Sc.ConfirmSelections!B:F,4,FALSE),"")</f>
        <v/>
      </c>
      <c r="E82" s="91" t="str">
        <f>_xlfn.IFNA(VLOOKUP(B82,Sc.ConfirmSelections!B:F,5,FALSE),"")</f>
        <v/>
      </c>
    </row>
    <row r="83" spans="2:5" ht="44.4" customHeight="1" x14ac:dyDescent="0.25">
      <c r="B83" s="72">
        <v>75</v>
      </c>
      <c r="C83" s="91" t="str">
        <f>_xlfn.IFNA(VLOOKUP(B83,Sc.ConfirmSelections!B:F,3,FALSE),"")</f>
        <v/>
      </c>
      <c r="D83" s="116" t="str">
        <f>_xlfn.IFNA(VLOOKUP(B83,Sc.ConfirmSelections!B:F,4,FALSE),"")</f>
        <v/>
      </c>
      <c r="E83" s="91" t="str">
        <f>_xlfn.IFNA(VLOOKUP(B83,Sc.ConfirmSelections!B:F,5,FALSE),"")</f>
        <v/>
      </c>
    </row>
    <row r="84" spans="2:5" ht="44.4" customHeight="1" x14ac:dyDescent="0.25">
      <c r="B84" s="72">
        <v>76</v>
      </c>
      <c r="C84" s="91" t="str">
        <f>_xlfn.IFNA(VLOOKUP(B84,Sc.ConfirmSelections!B:F,3,FALSE),"")</f>
        <v/>
      </c>
      <c r="D84" s="116" t="str">
        <f>_xlfn.IFNA(VLOOKUP(B84,Sc.ConfirmSelections!B:F,4,FALSE),"")</f>
        <v/>
      </c>
      <c r="E84" s="91" t="str">
        <f>_xlfn.IFNA(VLOOKUP(B84,Sc.ConfirmSelections!B:F,5,FALSE),"")</f>
        <v/>
      </c>
    </row>
    <row r="85" spans="2:5" ht="44.4" customHeight="1" x14ac:dyDescent="0.25">
      <c r="B85" s="72">
        <v>77</v>
      </c>
      <c r="C85" s="91" t="str">
        <f>_xlfn.IFNA(VLOOKUP(B85,Sc.ConfirmSelections!B:F,3,FALSE),"")</f>
        <v/>
      </c>
      <c r="D85" s="116" t="str">
        <f>_xlfn.IFNA(VLOOKUP(B85,Sc.ConfirmSelections!B:F,4,FALSE),"")</f>
        <v/>
      </c>
      <c r="E85" s="91" t="str">
        <f>_xlfn.IFNA(VLOOKUP(B85,Sc.ConfirmSelections!B:F,5,FALSE),"")</f>
        <v/>
      </c>
    </row>
    <row r="86" spans="2:5" ht="44.4" customHeight="1" x14ac:dyDescent="0.25">
      <c r="B86" s="72">
        <v>78</v>
      </c>
      <c r="C86" s="91" t="str">
        <f>_xlfn.IFNA(VLOOKUP(B86,Sc.ConfirmSelections!B:F,3,FALSE),"")</f>
        <v/>
      </c>
      <c r="D86" s="116" t="str">
        <f>_xlfn.IFNA(VLOOKUP(B86,Sc.ConfirmSelections!B:F,4,FALSE),"")</f>
        <v/>
      </c>
      <c r="E86" s="91" t="str">
        <f>_xlfn.IFNA(VLOOKUP(B86,Sc.ConfirmSelections!B:F,5,FALSE),"")</f>
        <v/>
      </c>
    </row>
    <row r="87" spans="2:5" ht="44.4" customHeight="1" x14ac:dyDescent="0.25">
      <c r="B87" s="72">
        <v>79</v>
      </c>
      <c r="C87" s="91" t="str">
        <f>_xlfn.IFNA(VLOOKUP(B87,Sc.ConfirmSelections!B:F,3,FALSE),"")</f>
        <v/>
      </c>
      <c r="D87" s="116" t="str">
        <f>_xlfn.IFNA(VLOOKUP(B87,Sc.ConfirmSelections!B:F,4,FALSE),"")</f>
        <v/>
      </c>
      <c r="E87" s="91" t="str">
        <f>_xlfn.IFNA(VLOOKUP(B87,Sc.ConfirmSelections!B:F,5,FALSE),"")</f>
        <v/>
      </c>
    </row>
    <row r="88" spans="2:5" ht="44.4" customHeight="1" x14ac:dyDescent="0.25">
      <c r="B88" s="72">
        <v>80</v>
      </c>
      <c r="C88" s="91" t="str">
        <f>_xlfn.IFNA(VLOOKUP(B88,Sc.ConfirmSelections!B:F,3,FALSE),"")</f>
        <v/>
      </c>
      <c r="D88" s="116" t="str">
        <f>_xlfn.IFNA(VLOOKUP(B88,Sc.ConfirmSelections!B:F,4,FALSE),"")</f>
        <v/>
      </c>
      <c r="E88" s="91" t="str">
        <f>_xlfn.IFNA(VLOOKUP(B88,Sc.ConfirmSelections!B:F,5,FALSE),"")</f>
        <v/>
      </c>
    </row>
    <row r="89" spans="2:5" ht="44.4" customHeight="1" x14ac:dyDescent="0.25">
      <c r="B89" s="72">
        <v>81</v>
      </c>
      <c r="C89" s="91" t="str">
        <f>_xlfn.IFNA(VLOOKUP(B89,Sc.ConfirmSelections!B:F,3,FALSE),"")</f>
        <v/>
      </c>
      <c r="D89" s="116" t="str">
        <f>_xlfn.IFNA(VLOOKUP(B89,Sc.ConfirmSelections!B:F,4,FALSE),"")</f>
        <v/>
      </c>
      <c r="E89" s="91" t="str">
        <f>_xlfn.IFNA(VLOOKUP(B89,Sc.ConfirmSelections!B:F,5,FALSE),"")</f>
        <v/>
      </c>
    </row>
    <row r="90" spans="2:5" ht="44.4" customHeight="1" x14ac:dyDescent="0.25">
      <c r="B90" s="72">
        <v>82</v>
      </c>
      <c r="C90" s="91" t="str">
        <f>_xlfn.IFNA(VLOOKUP(B90,Sc.ConfirmSelections!B:F,3,FALSE),"")</f>
        <v/>
      </c>
      <c r="D90" s="116" t="str">
        <f>_xlfn.IFNA(VLOOKUP(B90,Sc.ConfirmSelections!B:F,4,FALSE),"")</f>
        <v/>
      </c>
      <c r="E90" s="91" t="str">
        <f>_xlfn.IFNA(VLOOKUP(B90,Sc.ConfirmSelections!B:F,5,FALSE),"")</f>
        <v/>
      </c>
    </row>
    <row r="91" spans="2:5" ht="44.4" customHeight="1" x14ac:dyDescent="0.25">
      <c r="B91" s="72">
        <v>83</v>
      </c>
      <c r="C91" s="91" t="str">
        <f>_xlfn.IFNA(VLOOKUP(B91,Sc.ConfirmSelections!B:F,3,FALSE),"")</f>
        <v/>
      </c>
      <c r="D91" s="116" t="str">
        <f>_xlfn.IFNA(VLOOKUP(B91,Sc.ConfirmSelections!B:F,4,FALSE),"")</f>
        <v/>
      </c>
      <c r="E91" s="91" t="str">
        <f>_xlfn.IFNA(VLOOKUP(B91,Sc.ConfirmSelections!B:F,5,FALSE),"")</f>
        <v/>
      </c>
    </row>
    <row r="92" spans="2:5" ht="44.4" customHeight="1" x14ac:dyDescent="0.25">
      <c r="B92" s="72">
        <v>84</v>
      </c>
      <c r="C92" s="91" t="str">
        <f>_xlfn.IFNA(VLOOKUP(B92,Sc.ConfirmSelections!B:F,3,FALSE),"")</f>
        <v/>
      </c>
      <c r="D92" s="116" t="str">
        <f>_xlfn.IFNA(VLOOKUP(B92,Sc.ConfirmSelections!B:F,4,FALSE),"")</f>
        <v/>
      </c>
      <c r="E92" s="91" t="str">
        <f>_xlfn.IFNA(VLOOKUP(B92,Sc.ConfirmSelections!B:F,5,FALSE),"")</f>
        <v/>
      </c>
    </row>
    <row r="93" spans="2:5" ht="44.4" customHeight="1" x14ac:dyDescent="0.25">
      <c r="B93" s="72">
        <v>85</v>
      </c>
      <c r="C93" s="91" t="str">
        <f>_xlfn.IFNA(VLOOKUP(B93,Sc.ConfirmSelections!B:F,3,FALSE),"")</f>
        <v/>
      </c>
      <c r="D93" s="116" t="str">
        <f>_xlfn.IFNA(VLOOKUP(B93,Sc.ConfirmSelections!B:F,4,FALSE),"")</f>
        <v/>
      </c>
      <c r="E93" s="91" t="str">
        <f>_xlfn.IFNA(VLOOKUP(B93,Sc.ConfirmSelections!B:F,5,FALSE),"")</f>
        <v/>
      </c>
    </row>
    <row r="94" spans="2:5" ht="44.4" customHeight="1" x14ac:dyDescent="0.25">
      <c r="B94" s="72">
        <v>86</v>
      </c>
      <c r="C94" s="91" t="str">
        <f>_xlfn.IFNA(VLOOKUP(B94,Sc.ConfirmSelections!B:F,3,FALSE),"")</f>
        <v/>
      </c>
      <c r="D94" s="116" t="str">
        <f>_xlfn.IFNA(VLOOKUP(B94,Sc.ConfirmSelections!B:F,4,FALSE),"")</f>
        <v/>
      </c>
      <c r="E94" s="91" t="str">
        <f>_xlfn.IFNA(VLOOKUP(B94,Sc.ConfirmSelections!B:F,5,FALSE),"")</f>
        <v/>
      </c>
    </row>
    <row r="95" spans="2:5" ht="44.4" customHeight="1" x14ac:dyDescent="0.25">
      <c r="B95" s="72">
        <v>87</v>
      </c>
      <c r="C95" s="91" t="str">
        <f>_xlfn.IFNA(VLOOKUP(B95,Sc.ConfirmSelections!B:F,3,FALSE),"")</f>
        <v/>
      </c>
      <c r="D95" s="116" t="str">
        <f>_xlfn.IFNA(VLOOKUP(B95,Sc.ConfirmSelections!B:F,4,FALSE),"")</f>
        <v/>
      </c>
      <c r="E95" s="91" t="str">
        <f>_xlfn.IFNA(VLOOKUP(B95,Sc.ConfirmSelections!B:F,5,FALSE),"")</f>
        <v/>
      </c>
    </row>
    <row r="96" spans="2:5" ht="44.4" customHeight="1" x14ac:dyDescent="0.25">
      <c r="B96" s="72">
        <v>88</v>
      </c>
      <c r="C96" s="91" t="str">
        <f>_xlfn.IFNA(VLOOKUP(B96,Sc.ConfirmSelections!B:F,3,FALSE),"")</f>
        <v/>
      </c>
      <c r="D96" s="116" t="str">
        <f>_xlfn.IFNA(VLOOKUP(B96,Sc.ConfirmSelections!B:F,4,FALSE),"")</f>
        <v/>
      </c>
      <c r="E96" s="91" t="str">
        <f>_xlfn.IFNA(VLOOKUP(B96,Sc.ConfirmSelections!B:F,5,FALSE),"")</f>
        <v/>
      </c>
    </row>
    <row r="97" spans="2:5" ht="44.4" customHeight="1" x14ac:dyDescent="0.25">
      <c r="B97" s="72">
        <v>89</v>
      </c>
      <c r="C97" s="91" t="str">
        <f>_xlfn.IFNA(VLOOKUP(B97,Sc.ConfirmSelections!B:F,3,FALSE),"")</f>
        <v/>
      </c>
      <c r="D97" s="116" t="str">
        <f>_xlfn.IFNA(VLOOKUP(B97,Sc.ConfirmSelections!B:F,4,FALSE),"")</f>
        <v/>
      </c>
      <c r="E97" s="91" t="str">
        <f>_xlfn.IFNA(VLOOKUP(B97,Sc.ConfirmSelections!B:F,5,FALSE),"")</f>
        <v/>
      </c>
    </row>
    <row r="98" spans="2:5" ht="44.4" customHeight="1" x14ac:dyDescent="0.25">
      <c r="B98" s="72">
        <v>90</v>
      </c>
      <c r="C98" s="91" t="str">
        <f>_xlfn.IFNA(VLOOKUP(B98,Sc.ConfirmSelections!B:F,3,FALSE),"")</f>
        <v/>
      </c>
      <c r="D98" s="116" t="str">
        <f>_xlfn.IFNA(VLOOKUP(B98,Sc.ConfirmSelections!B:F,4,FALSE),"")</f>
        <v/>
      </c>
      <c r="E98" s="91" t="str">
        <f>_xlfn.IFNA(VLOOKUP(B98,Sc.ConfirmSelections!B:F,5,FALSE),"")</f>
        <v/>
      </c>
    </row>
    <row r="99" spans="2:5" ht="44.4" customHeight="1" x14ac:dyDescent="0.25">
      <c r="B99" s="72">
        <v>91</v>
      </c>
      <c r="C99" s="91" t="str">
        <f>_xlfn.IFNA(VLOOKUP(B99,Sc.ConfirmSelections!B:F,3,FALSE),"")</f>
        <v/>
      </c>
      <c r="D99" s="116" t="str">
        <f>_xlfn.IFNA(VLOOKUP(B99,Sc.ConfirmSelections!B:F,4,FALSE),"")</f>
        <v/>
      </c>
      <c r="E99" s="91" t="str">
        <f>_xlfn.IFNA(VLOOKUP(B99,Sc.ConfirmSelections!B:F,5,FALSE),"")</f>
        <v/>
      </c>
    </row>
    <row r="100" spans="2:5" ht="44.4" customHeight="1" x14ac:dyDescent="0.25">
      <c r="B100" s="72">
        <v>92</v>
      </c>
      <c r="C100" s="91" t="str">
        <f>_xlfn.IFNA(VLOOKUP(B100,Sc.ConfirmSelections!B:F,3,FALSE),"")</f>
        <v/>
      </c>
      <c r="D100" s="116" t="str">
        <f>_xlfn.IFNA(VLOOKUP(B100,Sc.ConfirmSelections!B:F,4,FALSE),"")</f>
        <v/>
      </c>
      <c r="E100" s="91" t="str">
        <f>_xlfn.IFNA(VLOOKUP(B100,Sc.ConfirmSelections!B:F,5,FALSE),"")</f>
        <v/>
      </c>
    </row>
    <row r="101" spans="2:5" ht="44.4" customHeight="1" x14ac:dyDescent="0.25">
      <c r="B101" s="72">
        <v>93</v>
      </c>
      <c r="C101" s="91" t="str">
        <f>_xlfn.IFNA(VLOOKUP(B101,Sc.ConfirmSelections!B:F,3,FALSE),"")</f>
        <v/>
      </c>
      <c r="D101" s="116" t="str">
        <f>_xlfn.IFNA(VLOOKUP(B101,Sc.ConfirmSelections!B:F,4,FALSE),"")</f>
        <v/>
      </c>
      <c r="E101" s="91" t="str">
        <f>_xlfn.IFNA(VLOOKUP(B101,Sc.ConfirmSelections!B:F,5,FALSE),"")</f>
        <v/>
      </c>
    </row>
    <row r="102" spans="2:5" ht="44.4" customHeight="1" x14ac:dyDescent="0.25">
      <c r="B102" s="72">
        <v>94</v>
      </c>
      <c r="C102" s="91" t="str">
        <f>_xlfn.IFNA(VLOOKUP(B102,Sc.ConfirmSelections!B:F,3,FALSE),"")</f>
        <v/>
      </c>
      <c r="D102" s="116" t="str">
        <f>_xlfn.IFNA(VLOOKUP(B102,Sc.ConfirmSelections!B:F,4,FALSE),"")</f>
        <v/>
      </c>
      <c r="E102" s="91" t="str">
        <f>_xlfn.IFNA(VLOOKUP(B102,Sc.ConfirmSelections!B:F,5,FALSE),"")</f>
        <v/>
      </c>
    </row>
    <row r="103" spans="2:5" ht="44.4" customHeight="1" x14ac:dyDescent="0.25">
      <c r="B103" s="72">
        <v>95</v>
      </c>
      <c r="C103" s="91" t="str">
        <f>_xlfn.IFNA(VLOOKUP(B103,Sc.ConfirmSelections!B:F,3,FALSE),"")</f>
        <v/>
      </c>
      <c r="D103" s="116" t="str">
        <f>_xlfn.IFNA(VLOOKUP(B103,Sc.ConfirmSelections!B:F,4,FALSE),"")</f>
        <v/>
      </c>
      <c r="E103" s="91" t="str">
        <f>_xlfn.IFNA(VLOOKUP(B103,Sc.ConfirmSelections!B:F,5,FALSE),"")</f>
        <v/>
      </c>
    </row>
    <row r="104" spans="2:5" ht="44.4" customHeight="1" x14ac:dyDescent="0.25">
      <c r="B104" s="72">
        <v>96</v>
      </c>
      <c r="C104" s="91" t="str">
        <f>_xlfn.IFNA(VLOOKUP(B104,Sc.ConfirmSelections!B:F,3,FALSE),"")</f>
        <v/>
      </c>
      <c r="D104" s="116" t="str">
        <f>_xlfn.IFNA(VLOOKUP(B104,Sc.ConfirmSelections!B:F,4,FALSE),"")</f>
        <v/>
      </c>
      <c r="E104" s="91" t="str">
        <f>_xlfn.IFNA(VLOOKUP(B104,Sc.ConfirmSelections!B:F,5,FALSE),"")</f>
        <v/>
      </c>
    </row>
    <row r="105" spans="2:5" ht="44.4" customHeight="1" x14ac:dyDescent="0.25">
      <c r="B105" s="72">
        <v>97</v>
      </c>
      <c r="C105" s="91" t="str">
        <f>_xlfn.IFNA(VLOOKUP(B105,Sc.ConfirmSelections!B:F,3,FALSE),"")</f>
        <v/>
      </c>
      <c r="D105" s="116" t="str">
        <f>_xlfn.IFNA(VLOOKUP(B105,Sc.ConfirmSelections!B:F,4,FALSE),"")</f>
        <v/>
      </c>
      <c r="E105" s="91" t="str">
        <f>_xlfn.IFNA(VLOOKUP(B105,Sc.ConfirmSelections!B:F,5,FALSE),"")</f>
        <v/>
      </c>
    </row>
    <row r="106" spans="2:5" ht="44.4" customHeight="1" x14ac:dyDescent="0.25">
      <c r="B106" s="72">
        <v>98</v>
      </c>
      <c r="C106" s="91" t="str">
        <f>_xlfn.IFNA(VLOOKUP(B106,Sc.ConfirmSelections!B:F,3,FALSE),"")</f>
        <v/>
      </c>
      <c r="D106" s="116" t="str">
        <f>_xlfn.IFNA(VLOOKUP(B106,Sc.ConfirmSelections!B:F,4,FALSE),"")</f>
        <v/>
      </c>
      <c r="E106" s="91" t="str">
        <f>_xlfn.IFNA(VLOOKUP(B106,Sc.ConfirmSelections!B:F,5,FALSE),"")</f>
        <v/>
      </c>
    </row>
    <row r="107" spans="2:5" ht="44.4" customHeight="1" x14ac:dyDescent="0.25">
      <c r="B107" s="72">
        <v>99</v>
      </c>
      <c r="C107" s="91" t="str">
        <f>_xlfn.IFNA(VLOOKUP(B107,Sc.ConfirmSelections!B:F,3,FALSE),"")</f>
        <v/>
      </c>
      <c r="D107" s="116" t="str">
        <f>_xlfn.IFNA(VLOOKUP(B107,Sc.ConfirmSelections!B:F,4,FALSE),"")</f>
        <v/>
      </c>
      <c r="E107" s="91" t="str">
        <f>_xlfn.IFNA(VLOOKUP(B107,Sc.ConfirmSelections!B:F,5,FALSE),"")</f>
        <v/>
      </c>
    </row>
    <row r="108" spans="2:5" ht="44.4" customHeight="1" x14ac:dyDescent="0.25">
      <c r="B108" s="72">
        <v>100</v>
      </c>
      <c r="C108" s="91" t="str">
        <f>_xlfn.IFNA(VLOOKUP(B108,Sc.ConfirmSelections!B:F,3,FALSE),"")</f>
        <v/>
      </c>
      <c r="D108" s="116" t="str">
        <f>_xlfn.IFNA(VLOOKUP(B108,Sc.ConfirmSelections!B:F,4,FALSE),"")</f>
        <v/>
      </c>
      <c r="E108" s="91" t="str">
        <f>_xlfn.IFNA(VLOOKUP(B108,Sc.ConfirmSelections!B:F,5,FALSE),"")</f>
        <v/>
      </c>
    </row>
    <row r="109" spans="2:5" ht="44.4" customHeight="1" x14ac:dyDescent="0.25">
      <c r="B109" s="72">
        <v>101</v>
      </c>
      <c r="C109" s="91" t="str">
        <f>_xlfn.IFNA(VLOOKUP(B109,Sc.ConfirmSelections!B:F,3,FALSE),"")</f>
        <v/>
      </c>
      <c r="D109" s="116" t="str">
        <f>_xlfn.IFNA(VLOOKUP(B109,Sc.ConfirmSelections!B:F,4,FALSE),"")</f>
        <v/>
      </c>
      <c r="E109" s="91" t="str">
        <f>_xlfn.IFNA(VLOOKUP(B109,Sc.ConfirmSelections!B:F,5,FALSE),"")</f>
        <v/>
      </c>
    </row>
    <row r="110" spans="2:5" ht="44.4" customHeight="1" x14ac:dyDescent="0.25">
      <c r="B110" s="72">
        <v>102</v>
      </c>
      <c r="C110" s="91" t="str">
        <f>_xlfn.IFNA(VLOOKUP(B110,Sc.ConfirmSelections!B:F,3,FALSE),"")</f>
        <v/>
      </c>
      <c r="D110" s="116" t="str">
        <f>_xlfn.IFNA(VLOOKUP(B110,Sc.ConfirmSelections!B:F,4,FALSE),"")</f>
        <v/>
      </c>
      <c r="E110" s="91" t="str">
        <f>_xlfn.IFNA(VLOOKUP(B110,Sc.ConfirmSelections!B:F,5,FALSE),"")</f>
        <v/>
      </c>
    </row>
    <row r="111" spans="2:5" ht="44.4" customHeight="1" x14ac:dyDescent="0.25">
      <c r="B111" s="72">
        <v>103</v>
      </c>
      <c r="C111" s="91" t="str">
        <f>_xlfn.IFNA(VLOOKUP(B111,Sc.ConfirmSelections!B:F,3,FALSE),"")</f>
        <v/>
      </c>
      <c r="D111" s="116" t="str">
        <f>_xlfn.IFNA(VLOOKUP(B111,Sc.ConfirmSelections!B:F,4,FALSE),"")</f>
        <v/>
      </c>
      <c r="E111" s="91" t="str">
        <f>_xlfn.IFNA(VLOOKUP(B111,Sc.ConfirmSelections!B:F,5,FALSE),"")</f>
        <v/>
      </c>
    </row>
    <row r="112" spans="2:5" ht="44.4" customHeight="1" x14ac:dyDescent="0.25">
      <c r="B112" s="72">
        <v>104</v>
      </c>
      <c r="C112" s="91" t="str">
        <f>_xlfn.IFNA(VLOOKUP(B112,Sc.ConfirmSelections!B:F,3,FALSE),"")</f>
        <v/>
      </c>
      <c r="D112" s="116" t="str">
        <f>_xlfn.IFNA(VLOOKUP(B112,Sc.ConfirmSelections!B:F,4,FALSE),"")</f>
        <v/>
      </c>
      <c r="E112" s="91" t="str">
        <f>_xlfn.IFNA(VLOOKUP(B112,Sc.ConfirmSelections!B:F,5,FALSE),"")</f>
        <v/>
      </c>
    </row>
    <row r="113" spans="2:5" ht="44.4" customHeight="1" x14ac:dyDescent="0.25">
      <c r="B113" s="72">
        <v>105</v>
      </c>
      <c r="C113" s="91" t="str">
        <f>_xlfn.IFNA(VLOOKUP(B113,Sc.ConfirmSelections!B:F,3,FALSE),"")</f>
        <v/>
      </c>
      <c r="D113" s="116" t="str">
        <f>_xlfn.IFNA(VLOOKUP(B113,Sc.ConfirmSelections!B:F,4,FALSE),"")</f>
        <v/>
      </c>
      <c r="E113" s="91" t="str">
        <f>_xlfn.IFNA(VLOOKUP(B113,Sc.ConfirmSelections!B:F,5,FALSE),"")</f>
        <v/>
      </c>
    </row>
    <row r="114" spans="2:5" ht="44.4" customHeight="1" x14ac:dyDescent="0.25">
      <c r="B114" s="72">
        <v>106</v>
      </c>
      <c r="C114" s="91" t="str">
        <f>_xlfn.IFNA(VLOOKUP(B114,Sc.ConfirmSelections!B:F,3,FALSE),"")</f>
        <v/>
      </c>
      <c r="D114" s="116" t="str">
        <f>_xlfn.IFNA(VLOOKUP(B114,Sc.ConfirmSelections!B:F,4,FALSE),"")</f>
        <v/>
      </c>
      <c r="E114" s="91" t="str">
        <f>_xlfn.IFNA(VLOOKUP(B114,Sc.ConfirmSelections!B:F,5,FALSE),"")</f>
        <v/>
      </c>
    </row>
    <row r="115" spans="2:5" ht="44.4" customHeight="1" x14ac:dyDescent="0.25">
      <c r="B115" s="72">
        <v>107</v>
      </c>
      <c r="C115" s="91" t="str">
        <f>_xlfn.IFNA(VLOOKUP(B115,Sc.ConfirmSelections!B:F,3,FALSE),"")</f>
        <v/>
      </c>
      <c r="D115" s="116" t="str">
        <f>_xlfn.IFNA(VLOOKUP(B115,Sc.ConfirmSelections!B:F,4,FALSE),"")</f>
        <v/>
      </c>
      <c r="E115" s="91" t="str">
        <f>_xlfn.IFNA(VLOOKUP(B115,Sc.ConfirmSelections!B:F,5,FALSE),"")</f>
        <v/>
      </c>
    </row>
    <row r="116" spans="2:5" ht="44.4" customHeight="1" x14ac:dyDescent="0.25">
      <c r="B116" s="72">
        <v>108</v>
      </c>
      <c r="C116" s="91" t="str">
        <f>_xlfn.IFNA(VLOOKUP(B116,Sc.ConfirmSelections!B:F,3,FALSE),"")</f>
        <v/>
      </c>
      <c r="D116" s="116" t="str">
        <f>_xlfn.IFNA(VLOOKUP(B116,Sc.ConfirmSelections!B:F,4,FALSE),"")</f>
        <v/>
      </c>
      <c r="E116" s="91" t="str">
        <f>_xlfn.IFNA(VLOOKUP(B116,Sc.ConfirmSelections!B:F,5,FALSE),"")</f>
        <v/>
      </c>
    </row>
    <row r="117" spans="2:5" ht="44.4" customHeight="1" x14ac:dyDescent="0.25">
      <c r="B117" s="72">
        <v>109</v>
      </c>
      <c r="C117" s="91" t="str">
        <f>_xlfn.IFNA(VLOOKUP(B117,Sc.ConfirmSelections!B:F,3,FALSE),"")</f>
        <v/>
      </c>
      <c r="D117" s="116" t="str">
        <f>_xlfn.IFNA(VLOOKUP(B117,Sc.ConfirmSelections!B:F,4,FALSE),"")</f>
        <v/>
      </c>
      <c r="E117" s="91" t="str">
        <f>_xlfn.IFNA(VLOOKUP(B117,Sc.ConfirmSelections!B:F,5,FALSE),"")</f>
        <v/>
      </c>
    </row>
    <row r="118" spans="2:5" ht="44.4" customHeight="1" x14ac:dyDescent="0.25">
      <c r="B118" s="72">
        <v>110</v>
      </c>
      <c r="C118" s="91" t="str">
        <f>_xlfn.IFNA(VLOOKUP(B118,Sc.ConfirmSelections!B:F,3,FALSE),"")</f>
        <v/>
      </c>
      <c r="D118" s="116" t="str">
        <f>_xlfn.IFNA(VLOOKUP(B118,Sc.ConfirmSelections!B:F,4,FALSE),"")</f>
        <v/>
      </c>
      <c r="E118" s="91" t="str">
        <f>_xlfn.IFNA(VLOOKUP(B118,Sc.ConfirmSelections!B:F,5,FALSE),"")</f>
        <v/>
      </c>
    </row>
    <row r="119" spans="2:5" ht="44.4" customHeight="1" x14ac:dyDescent="0.25">
      <c r="B119" s="72">
        <v>111</v>
      </c>
      <c r="C119" s="91" t="str">
        <f>_xlfn.IFNA(VLOOKUP(B119,Sc.ConfirmSelections!B:F,3,FALSE),"")</f>
        <v/>
      </c>
      <c r="D119" s="116" t="str">
        <f>_xlfn.IFNA(VLOOKUP(B119,Sc.ConfirmSelections!B:F,4,FALSE),"")</f>
        <v/>
      </c>
      <c r="E119" s="91" t="str">
        <f>_xlfn.IFNA(VLOOKUP(B119,Sc.ConfirmSelections!B:F,5,FALSE),"")</f>
        <v/>
      </c>
    </row>
    <row r="120" spans="2:5" ht="44.4" customHeight="1" x14ac:dyDescent="0.25">
      <c r="B120" s="72">
        <v>112</v>
      </c>
      <c r="C120" s="91" t="str">
        <f>_xlfn.IFNA(VLOOKUP(B120,Sc.ConfirmSelections!B:F,3,FALSE),"")</f>
        <v/>
      </c>
      <c r="D120" s="116" t="str">
        <f>_xlfn.IFNA(VLOOKUP(B120,Sc.ConfirmSelections!B:F,4,FALSE),"")</f>
        <v/>
      </c>
      <c r="E120" s="91" t="str">
        <f>_xlfn.IFNA(VLOOKUP(B120,Sc.ConfirmSelections!B:F,5,FALSE),"")</f>
        <v/>
      </c>
    </row>
    <row r="121" spans="2:5" ht="44.4" customHeight="1" x14ac:dyDescent="0.25">
      <c r="B121" s="72">
        <v>113</v>
      </c>
      <c r="C121" s="91" t="str">
        <f>_xlfn.IFNA(VLOOKUP(B121,Sc.ConfirmSelections!B:F,3,FALSE),"")</f>
        <v/>
      </c>
      <c r="D121" s="116" t="str">
        <f>_xlfn.IFNA(VLOOKUP(B121,Sc.ConfirmSelections!B:F,4,FALSE),"")</f>
        <v/>
      </c>
      <c r="E121" s="91" t="str">
        <f>_xlfn.IFNA(VLOOKUP(B121,Sc.ConfirmSelections!B:F,5,FALSE),"")</f>
        <v/>
      </c>
    </row>
    <row r="122" spans="2:5" ht="44.4" customHeight="1" x14ac:dyDescent="0.25">
      <c r="B122" s="72">
        <v>114</v>
      </c>
      <c r="C122" s="91" t="str">
        <f>_xlfn.IFNA(VLOOKUP(B122,Sc.ConfirmSelections!B:F,3,FALSE),"")</f>
        <v/>
      </c>
      <c r="D122" s="116" t="str">
        <f>_xlfn.IFNA(VLOOKUP(B122,Sc.ConfirmSelections!B:F,4,FALSE),"")</f>
        <v/>
      </c>
      <c r="E122" s="91" t="str">
        <f>_xlfn.IFNA(VLOOKUP(B122,Sc.ConfirmSelections!B:F,5,FALSE),"")</f>
        <v/>
      </c>
    </row>
    <row r="123" spans="2:5" ht="44.4" customHeight="1" x14ac:dyDescent="0.25">
      <c r="B123" s="72">
        <v>115</v>
      </c>
      <c r="C123" s="91" t="str">
        <f>_xlfn.IFNA(VLOOKUP(B123,Sc.ConfirmSelections!B:F,3,FALSE),"")</f>
        <v/>
      </c>
      <c r="D123" s="116" t="str">
        <f>_xlfn.IFNA(VLOOKUP(B123,Sc.ConfirmSelections!B:F,4,FALSE),"")</f>
        <v/>
      </c>
      <c r="E123" s="91" t="str">
        <f>_xlfn.IFNA(VLOOKUP(B123,Sc.ConfirmSelections!B:F,5,FALSE),"")</f>
        <v/>
      </c>
    </row>
    <row r="124" spans="2:5" ht="44.4" customHeight="1" x14ac:dyDescent="0.25">
      <c r="B124" s="72">
        <v>116</v>
      </c>
      <c r="C124" s="91" t="str">
        <f>_xlfn.IFNA(VLOOKUP(B124,Sc.ConfirmSelections!B:F,3,FALSE),"")</f>
        <v/>
      </c>
      <c r="D124" s="116" t="str">
        <f>_xlfn.IFNA(VLOOKUP(B124,Sc.ConfirmSelections!B:F,4,FALSE),"")</f>
        <v/>
      </c>
      <c r="E124" s="91" t="str">
        <f>_xlfn.IFNA(VLOOKUP(B124,Sc.ConfirmSelections!B:F,5,FALSE),"")</f>
        <v/>
      </c>
    </row>
    <row r="125" spans="2:5" ht="44.4" customHeight="1" x14ac:dyDescent="0.25">
      <c r="B125" s="72">
        <v>117</v>
      </c>
      <c r="C125" s="91" t="str">
        <f>_xlfn.IFNA(VLOOKUP(B125,Sc.ConfirmSelections!B:F,3,FALSE),"")</f>
        <v/>
      </c>
      <c r="D125" s="116" t="str">
        <f>_xlfn.IFNA(VLOOKUP(B125,Sc.ConfirmSelections!B:F,4,FALSE),"")</f>
        <v/>
      </c>
      <c r="E125" s="91" t="str">
        <f>_xlfn.IFNA(VLOOKUP(B125,Sc.ConfirmSelections!B:F,5,FALSE),"")</f>
        <v/>
      </c>
    </row>
  </sheetData>
  <mergeCells count="5">
    <mergeCell ref="A1:G1"/>
    <mergeCell ref="B3:E4"/>
    <mergeCell ref="G9:I10"/>
    <mergeCell ref="G11:I11"/>
    <mergeCell ref="B6:E6"/>
  </mergeCells>
  <hyperlinks>
    <hyperlink ref="G11:I11" location="'Custom Intervention'!A1" display="Suggest an activity or intervention  →" xr:uid="{031C6083-CC79-4C11-8BEC-A7A0D8287CA2}"/>
  </hyperlinks>
  <pageMargins left="0.7" right="0.7" top="0.75" bottom="0.75" header="0.3" footer="0.3"/>
  <pageSetup paperSize="9" orientation="portrait" r:id="rId1"/>
  <drawing r:id="rId2"/>
  <tableParts count="1">
    <tablePart r:id="rId3"/>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705E5-179C-4285-B9A4-A4373EBB7EF6}">
  <sheetPr>
    <tabColor theme="3"/>
  </sheetPr>
  <dimension ref="A1:H22"/>
  <sheetViews>
    <sheetView showGridLines="0" zoomScaleNormal="100" workbookViewId="0">
      <pane ySplit="1" topLeftCell="A2" activePane="bottomLeft" state="frozen"/>
      <selection activeCell="C9" sqref="C9"/>
      <selection pane="bottomLeft" activeCell="D10" sqref="D10"/>
    </sheetView>
  </sheetViews>
  <sheetFormatPr defaultColWidth="8.88671875" defaultRowHeight="13.8" x14ac:dyDescent="0.25"/>
  <cols>
    <col min="1" max="1" width="8.88671875" style="7"/>
    <col min="2" max="2" width="7.88671875" style="67" customWidth="1"/>
    <col min="3" max="3" width="33" style="7" customWidth="1"/>
    <col min="4" max="4" width="74" style="7" customWidth="1"/>
    <col min="5" max="5" width="9.44140625" style="7" customWidth="1"/>
    <col min="6" max="16384" width="8.88671875" style="7"/>
  </cols>
  <sheetData>
    <row r="1" spans="1:8" ht="35.1" customHeight="1" x14ac:dyDescent="0.25">
      <c r="A1" s="119"/>
      <c r="B1" s="119"/>
      <c r="C1" s="119"/>
      <c r="D1" s="119"/>
      <c r="E1" s="119"/>
      <c r="F1" s="119"/>
    </row>
    <row r="2" spans="1:8" ht="17.399999999999999" customHeight="1" x14ac:dyDescent="0.25"/>
    <row r="3" spans="1:8" ht="17.399999999999999" customHeight="1" x14ac:dyDescent="0.25">
      <c r="B3" s="168" t="s">
        <v>1139</v>
      </c>
      <c r="C3" s="168"/>
      <c r="D3" s="168"/>
    </row>
    <row r="4" spans="1:8" ht="17.399999999999999" customHeight="1" x14ac:dyDescent="0.25">
      <c r="B4" s="168"/>
      <c r="C4" s="168"/>
      <c r="D4" s="168"/>
    </row>
    <row r="5" spans="1:8" ht="17.399999999999999" customHeight="1" x14ac:dyDescent="0.25">
      <c r="C5" s="63"/>
      <c r="D5" s="63"/>
    </row>
    <row r="6" spans="1:8" ht="17.399999999999999" customHeight="1" x14ac:dyDescent="0.25">
      <c r="B6" s="172" t="s">
        <v>1140</v>
      </c>
      <c r="C6" s="172"/>
      <c r="D6" s="172"/>
    </row>
    <row r="7" spans="1:8" ht="17.399999999999999" customHeight="1" x14ac:dyDescent="0.25">
      <c r="C7" s="63"/>
      <c r="D7" s="63"/>
    </row>
    <row r="8" spans="1:8" ht="21" customHeight="1" x14ac:dyDescent="0.25">
      <c r="B8" s="69" t="s">
        <v>1127</v>
      </c>
      <c r="C8" s="70" t="s">
        <v>1134</v>
      </c>
      <c r="D8" s="70" t="s">
        <v>1141</v>
      </c>
    </row>
    <row r="9" spans="1:8" ht="31.65" customHeight="1" x14ac:dyDescent="0.25">
      <c r="B9" s="72">
        <v>1</v>
      </c>
      <c r="C9" s="73"/>
      <c r="D9" s="73"/>
      <c r="F9" s="151" t="s">
        <v>1142</v>
      </c>
      <c r="G9" s="151"/>
      <c r="H9" s="151"/>
    </row>
    <row r="10" spans="1:8" ht="31.65" customHeight="1" x14ac:dyDescent="0.25">
      <c r="B10" s="72">
        <v>2</v>
      </c>
      <c r="C10" s="73"/>
      <c r="D10" s="73"/>
      <c r="E10" s="17"/>
      <c r="F10" s="151"/>
      <c r="G10" s="151"/>
      <c r="H10" s="151"/>
    </row>
    <row r="11" spans="1:8" ht="31.65" customHeight="1" x14ac:dyDescent="0.25">
      <c r="B11" s="72">
        <v>3</v>
      </c>
      <c r="C11" s="73"/>
      <c r="D11" s="73"/>
      <c r="F11" s="171"/>
      <c r="G11" s="171"/>
      <c r="H11" s="171"/>
    </row>
    <row r="12" spans="1:8" ht="31.65" customHeight="1" x14ac:dyDescent="0.25">
      <c r="B12" s="72">
        <v>4</v>
      </c>
      <c r="C12" s="73"/>
      <c r="D12" s="73"/>
    </row>
    <row r="13" spans="1:8" ht="31.65" customHeight="1" x14ac:dyDescent="0.25">
      <c r="B13" s="72">
        <v>5</v>
      </c>
      <c r="C13" s="73"/>
      <c r="D13" s="73"/>
    </row>
    <row r="14" spans="1:8" ht="31.65" customHeight="1" x14ac:dyDescent="0.25">
      <c r="B14" s="72">
        <v>6</v>
      </c>
      <c r="C14" s="73"/>
      <c r="D14" s="73"/>
    </row>
    <row r="15" spans="1:8" ht="31.65" customHeight="1" x14ac:dyDescent="0.25">
      <c r="B15" s="72">
        <v>7</v>
      </c>
      <c r="C15" s="73"/>
      <c r="D15" s="73"/>
    </row>
    <row r="16" spans="1:8" ht="31.65" customHeight="1" x14ac:dyDescent="0.25">
      <c r="B16" s="72">
        <v>8</v>
      </c>
      <c r="C16" s="73"/>
      <c r="D16" s="73"/>
    </row>
    <row r="17" spans="2:4" ht="31.65" customHeight="1" x14ac:dyDescent="0.25">
      <c r="B17" s="72">
        <v>9</v>
      </c>
      <c r="C17" s="73"/>
      <c r="D17" s="73"/>
    </row>
    <row r="18" spans="2:4" ht="31.65" customHeight="1" x14ac:dyDescent="0.25">
      <c r="B18" s="72">
        <v>10</v>
      </c>
      <c r="C18" s="73"/>
      <c r="D18" s="73"/>
    </row>
    <row r="19" spans="2:4" ht="31.65" customHeight="1" x14ac:dyDescent="0.25">
      <c r="B19" s="72">
        <v>11</v>
      </c>
      <c r="C19" s="73"/>
      <c r="D19" s="73"/>
    </row>
    <row r="20" spans="2:4" ht="31.65" customHeight="1" x14ac:dyDescent="0.25">
      <c r="B20" s="72">
        <v>12</v>
      </c>
      <c r="C20" s="73"/>
      <c r="D20" s="73"/>
    </row>
    <row r="21" spans="2:4" ht="31.65" customHeight="1" x14ac:dyDescent="0.25">
      <c r="B21" s="72">
        <v>13</v>
      </c>
      <c r="C21" s="73"/>
      <c r="D21" s="73"/>
    </row>
    <row r="22" spans="2:4" ht="31.65" customHeight="1" x14ac:dyDescent="0.25">
      <c r="B22" s="72">
        <v>14</v>
      </c>
      <c r="C22" s="73"/>
      <c r="D22" s="73"/>
    </row>
  </sheetData>
  <mergeCells count="5">
    <mergeCell ref="A1:F1"/>
    <mergeCell ref="B3:D4"/>
    <mergeCell ref="F9:H10"/>
    <mergeCell ref="F11:H11"/>
    <mergeCell ref="B6:D6"/>
  </mergeCells>
  <pageMargins left="0.7" right="0.7" top="0.75" bottom="0.75" header="0.3" footer="0.3"/>
  <pageSetup paperSize="9" orientation="portrait" r:id="rId1"/>
  <drawing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r:uid="{94211848-1877-448A-8E2D-104D6CCF4B4D}">
          <x14:formula1>
            <xm:f>Sc.CountryList!$J$2:$J$10</xm:f>
          </x14:formula1>
          <xm:sqref>C9:C22</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0FD8BA-B2B7-4066-980C-4CCACBAB289A}">
  <sheetPr codeName="Sheet31">
    <tabColor rgb="FFFF0000"/>
  </sheetPr>
  <dimension ref="A1:H33"/>
  <sheetViews>
    <sheetView workbookViewId="0">
      <selection activeCell="C4" sqref="C4:C33"/>
    </sheetView>
  </sheetViews>
  <sheetFormatPr defaultColWidth="8.88671875" defaultRowHeight="14.4" x14ac:dyDescent="0.3"/>
  <cols>
    <col min="3" max="3" width="8.88671875" customWidth="1"/>
    <col min="4" max="4" width="12.88671875" style="107" customWidth="1"/>
    <col min="5" max="5" width="11.33203125" customWidth="1"/>
  </cols>
  <sheetData>
    <row r="1" spans="1:8" ht="29.4" customHeight="1" x14ac:dyDescent="0.4">
      <c r="A1" s="173" t="s">
        <v>1143</v>
      </c>
      <c r="B1" s="173"/>
      <c r="C1" s="173"/>
      <c r="D1" s="173"/>
      <c r="E1" s="173"/>
      <c r="F1" s="173"/>
      <c r="G1" s="173"/>
      <c r="H1" s="173"/>
    </row>
    <row r="3" spans="1:8" ht="29.4" thickBot="1" x14ac:dyDescent="0.35">
      <c r="C3" s="42" t="s">
        <v>56</v>
      </c>
      <c r="D3" s="110" t="s">
        <v>1144</v>
      </c>
      <c r="E3" s="110" t="s">
        <v>1145</v>
      </c>
    </row>
    <row r="4" spans="1:8" ht="15" thickBot="1" x14ac:dyDescent="0.35">
      <c r="B4" s="35" t="s">
        <v>60</v>
      </c>
      <c r="C4" s="112">
        <v>0</v>
      </c>
      <c r="D4" s="174">
        <f>COUNTIF(C4:C6,"&lt;1")</f>
        <v>3</v>
      </c>
      <c r="E4" s="180">
        <v>3</v>
      </c>
      <c r="F4" s="42" t="s">
        <v>1146</v>
      </c>
    </row>
    <row r="5" spans="1:8" ht="15" thickBot="1" x14ac:dyDescent="0.35">
      <c r="B5" s="36" t="s">
        <v>68</v>
      </c>
      <c r="C5" s="112">
        <v>0</v>
      </c>
      <c r="D5" s="175"/>
      <c r="E5" s="181"/>
    </row>
    <row r="6" spans="1:8" ht="15" thickBot="1" x14ac:dyDescent="0.35">
      <c r="B6" s="37" t="s">
        <v>75</v>
      </c>
      <c r="C6" s="112">
        <v>0</v>
      </c>
      <c r="D6" s="176"/>
      <c r="E6" s="182"/>
    </row>
    <row r="7" spans="1:8" ht="15" thickBot="1" x14ac:dyDescent="0.35">
      <c r="B7" s="38" t="s">
        <v>84</v>
      </c>
      <c r="C7" s="112">
        <v>0</v>
      </c>
      <c r="D7" s="108">
        <f>COUNTIF(C7,"&lt;1")</f>
        <v>1</v>
      </c>
      <c r="E7" s="109">
        <v>1</v>
      </c>
    </row>
    <row r="8" spans="1:8" ht="15" thickBot="1" x14ac:dyDescent="0.35">
      <c r="B8" s="35" t="s">
        <v>91</v>
      </c>
      <c r="C8" s="112">
        <v>0</v>
      </c>
      <c r="D8" s="177">
        <f>COUNTIF(C8:C12,"&lt;1")</f>
        <v>5</v>
      </c>
      <c r="E8" s="183">
        <v>5</v>
      </c>
    </row>
    <row r="9" spans="1:8" ht="15" thickBot="1" x14ac:dyDescent="0.35">
      <c r="B9" s="36" t="s">
        <v>98</v>
      </c>
      <c r="C9" s="112">
        <v>0</v>
      </c>
      <c r="D9" s="178"/>
      <c r="E9" s="184"/>
    </row>
    <row r="10" spans="1:8" ht="15" thickBot="1" x14ac:dyDescent="0.35">
      <c r="B10" s="36" t="s">
        <v>105</v>
      </c>
      <c r="C10" s="112">
        <v>0</v>
      </c>
      <c r="D10" s="178"/>
      <c r="E10" s="184"/>
    </row>
    <row r="11" spans="1:8" ht="15" thickBot="1" x14ac:dyDescent="0.35">
      <c r="B11" s="36" t="s">
        <v>112</v>
      </c>
      <c r="C11" s="112">
        <v>0</v>
      </c>
      <c r="D11" s="178"/>
      <c r="E11" s="184"/>
    </row>
    <row r="12" spans="1:8" ht="15" thickBot="1" x14ac:dyDescent="0.35">
      <c r="B12" s="37" t="s">
        <v>119</v>
      </c>
      <c r="C12" s="112">
        <v>0</v>
      </c>
      <c r="D12" s="179"/>
      <c r="E12" s="185"/>
    </row>
    <row r="13" spans="1:8" ht="15" thickBot="1" x14ac:dyDescent="0.35">
      <c r="B13" s="35" t="s">
        <v>126</v>
      </c>
      <c r="C13" s="112">
        <v>0</v>
      </c>
      <c r="D13" s="174">
        <f>COUNTIF(C13:C18,"&lt;1")</f>
        <v>6</v>
      </c>
      <c r="E13" s="180">
        <v>6</v>
      </c>
    </row>
    <row r="14" spans="1:8" ht="15" thickBot="1" x14ac:dyDescent="0.35">
      <c r="B14" s="36" t="s">
        <v>133</v>
      </c>
      <c r="C14" s="112">
        <v>0</v>
      </c>
      <c r="D14" s="175"/>
      <c r="E14" s="181"/>
    </row>
    <row r="15" spans="1:8" ht="15" thickBot="1" x14ac:dyDescent="0.35">
      <c r="B15" s="36" t="s">
        <v>140</v>
      </c>
      <c r="C15" s="112">
        <v>0</v>
      </c>
      <c r="D15" s="175"/>
      <c r="E15" s="181"/>
    </row>
    <row r="16" spans="1:8" ht="15" thickBot="1" x14ac:dyDescent="0.35">
      <c r="B16" s="36" t="s">
        <v>147</v>
      </c>
      <c r="C16" s="112">
        <v>0</v>
      </c>
      <c r="D16" s="175"/>
      <c r="E16" s="181"/>
    </row>
    <row r="17" spans="2:5" ht="15" thickBot="1" x14ac:dyDescent="0.35">
      <c r="B17" s="36" t="s">
        <v>154</v>
      </c>
      <c r="C17" s="112">
        <v>0</v>
      </c>
      <c r="D17" s="175"/>
      <c r="E17" s="181"/>
    </row>
    <row r="18" spans="2:5" ht="15" thickBot="1" x14ac:dyDescent="0.35">
      <c r="B18" s="37" t="s">
        <v>161</v>
      </c>
      <c r="C18" s="112">
        <v>0</v>
      </c>
      <c r="D18" s="176"/>
      <c r="E18" s="182"/>
    </row>
    <row r="19" spans="2:5" ht="15" thickBot="1" x14ac:dyDescent="0.35">
      <c r="B19" s="35" t="s">
        <v>169</v>
      </c>
      <c r="C19" s="112">
        <v>0</v>
      </c>
      <c r="D19" s="174">
        <f>COUNTIF(C19:C22,"&lt;1")</f>
        <v>4</v>
      </c>
      <c r="E19" s="180">
        <v>4</v>
      </c>
    </row>
    <row r="20" spans="2:5" ht="15" thickBot="1" x14ac:dyDescent="0.35">
      <c r="B20" s="36" t="s">
        <v>176</v>
      </c>
      <c r="C20" s="112">
        <v>0</v>
      </c>
      <c r="D20" s="175"/>
      <c r="E20" s="181"/>
    </row>
    <row r="21" spans="2:5" ht="15" thickBot="1" x14ac:dyDescent="0.35">
      <c r="B21" s="36" t="s">
        <v>183</v>
      </c>
      <c r="C21" s="112">
        <v>0</v>
      </c>
      <c r="D21" s="175"/>
      <c r="E21" s="181"/>
    </row>
    <row r="22" spans="2:5" ht="15" thickBot="1" x14ac:dyDescent="0.35">
      <c r="B22" s="37" t="s">
        <v>190</v>
      </c>
      <c r="C22" s="112">
        <v>0</v>
      </c>
      <c r="D22" s="176"/>
      <c r="E22" s="182"/>
    </row>
    <row r="23" spans="2:5" ht="15" thickBot="1" x14ac:dyDescent="0.35">
      <c r="B23" s="35" t="s">
        <v>197</v>
      </c>
      <c r="C23" s="112">
        <v>0</v>
      </c>
      <c r="D23" s="174">
        <f>COUNTIF(C23:C26,"&lt;1")</f>
        <v>4</v>
      </c>
      <c r="E23" s="180">
        <v>4</v>
      </c>
    </row>
    <row r="24" spans="2:5" ht="15" thickBot="1" x14ac:dyDescent="0.35">
      <c r="B24" s="36" t="s">
        <v>204</v>
      </c>
      <c r="C24" s="112">
        <v>0</v>
      </c>
      <c r="D24" s="175"/>
      <c r="E24" s="181"/>
    </row>
    <row r="25" spans="2:5" ht="15" thickBot="1" x14ac:dyDescent="0.35">
      <c r="B25" s="36" t="s">
        <v>211</v>
      </c>
      <c r="C25" s="112">
        <v>0</v>
      </c>
      <c r="D25" s="175"/>
      <c r="E25" s="181"/>
    </row>
    <row r="26" spans="2:5" ht="15" thickBot="1" x14ac:dyDescent="0.35">
      <c r="B26" s="37" t="s">
        <v>218</v>
      </c>
      <c r="C26" s="112">
        <v>0</v>
      </c>
      <c r="D26" s="176"/>
      <c r="E26" s="182"/>
    </row>
    <row r="27" spans="2:5" ht="15" thickBot="1" x14ac:dyDescent="0.35">
      <c r="B27" s="38" t="s">
        <v>225</v>
      </c>
      <c r="C27" s="112">
        <v>0</v>
      </c>
      <c r="D27" s="108">
        <f>COUNTIF(C27,"&lt;1")</f>
        <v>1</v>
      </c>
      <c r="E27" s="109">
        <v>1</v>
      </c>
    </row>
    <row r="28" spans="2:5" ht="15" thickBot="1" x14ac:dyDescent="0.35">
      <c r="B28" s="35" t="s">
        <v>232</v>
      </c>
      <c r="C28" s="112">
        <v>0</v>
      </c>
      <c r="D28" s="174">
        <f>COUNTIF(C28:C31,"&lt;1")</f>
        <v>4</v>
      </c>
      <c r="E28" s="180">
        <v>4</v>
      </c>
    </row>
    <row r="29" spans="2:5" ht="15" thickBot="1" x14ac:dyDescent="0.35">
      <c r="B29" s="36" t="s">
        <v>238</v>
      </c>
      <c r="C29" s="112">
        <v>0</v>
      </c>
      <c r="D29" s="175"/>
      <c r="E29" s="181"/>
    </row>
    <row r="30" spans="2:5" ht="15" thickBot="1" x14ac:dyDescent="0.35">
      <c r="B30" s="36" t="s">
        <v>245</v>
      </c>
      <c r="C30" s="112">
        <v>0</v>
      </c>
      <c r="D30" s="175"/>
      <c r="E30" s="181"/>
    </row>
    <row r="31" spans="2:5" ht="15" thickBot="1" x14ac:dyDescent="0.35">
      <c r="B31" s="37" t="s">
        <v>252</v>
      </c>
      <c r="C31" s="112">
        <v>0</v>
      </c>
      <c r="D31" s="176"/>
      <c r="E31" s="182"/>
    </row>
    <row r="32" spans="2:5" ht="15" thickBot="1" x14ac:dyDescent="0.35">
      <c r="B32" s="35" t="s">
        <v>259</v>
      </c>
      <c r="C32" s="112">
        <v>0</v>
      </c>
      <c r="D32" s="174">
        <f>COUNTIF(C32:C33,"&lt;1")</f>
        <v>2</v>
      </c>
      <c r="E32" s="180">
        <v>2</v>
      </c>
    </row>
    <row r="33" spans="2:5" ht="15" thickBot="1" x14ac:dyDescent="0.35">
      <c r="B33" s="37" t="s">
        <v>266</v>
      </c>
      <c r="C33" s="112">
        <v>0</v>
      </c>
      <c r="D33" s="176"/>
      <c r="E33" s="182"/>
    </row>
  </sheetData>
  <mergeCells count="15">
    <mergeCell ref="D23:D26"/>
    <mergeCell ref="D28:D31"/>
    <mergeCell ref="D32:D33"/>
    <mergeCell ref="E4:E6"/>
    <mergeCell ref="E8:E12"/>
    <mergeCell ref="E13:E18"/>
    <mergeCell ref="E19:E22"/>
    <mergeCell ref="E23:E26"/>
    <mergeCell ref="E28:E31"/>
    <mergeCell ref="E32:E33"/>
    <mergeCell ref="A1:H1"/>
    <mergeCell ref="D4:D6"/>
    <mergeCell ref="D8:D12"/>
    <mergeCell ref="D13:D18"/>
    <mergeCell ref="D19:D22"/>
  </mergeCells>
  <phoneticPr fontId="12" type="noConversion"/>
  <conditionalFormatting sqref="C4:C33">
    <cfRule type="cellIs" dxfId="95" priority="11" operator="equal">
      <formula>5</formula>
    </cfRule>
    <cfRule type="cellIs" dxfId="94" priority="12" operator="equal">
      <formula>4</formula>
    </cfRule>
    <cfRule type="cellIs" dxfId="93" priority="13" operator="equal">
      <formula>3</formula>
    </cfRule>
    <cfRule type="cellIs" dxfId="92" priority="14" operator="equal">
      <formula>2</formula>
    </cfRule>
    <cfRule type="cellIs" dxfId="91" priority="15" operator="equal">
      <formula>1</formula>
    </cfRule>
  </conditionalFormatting>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004C2-7892-4F93-AFD7-E9C9BD0B736B}">
  <dimension ref="B2:J242"/>
  <sheetViews>
    <sheetView workbookViewId="0">
      <selection activeCell="J2" sqref="J2:J10"/>
    </sheetView>
  </sheetViews>
  <sheetFormatPr defaultColWidth="8.88671875" defaultRowHeight="14.4" x14ac:dyDescent="0.3"/>
  <sheetData>
    <row r="2" spans="2:10" x14ac:dyDescent="0.3">
      <c r="B2" t="s">
        <v>1147</v>
      </c>
      <c r="J2" t="s">
        <v>15</v>
      </c>
    </row>
    <row r="3" spans="2:10" x14ac:dyDescent="0.3">
      <c r="B3" t="s">
        <v>1148</v>
      </c>
      <c r="J3" t="s">
        <v>16</v>
      </c>
    </row>
    <row r="4" spans="2:10" x14ac:dyDescent="0.3">
      <c r="B4" t="s">
        <v>1149</v>
      </c>
      <c r="J4" t="s">
        <v>18</v>
      </c>
    </row>
    <row r="5" spans="2:10" x14ac:dyDescent="0.3">
      <c r="B5" t="s">
        <v>1150</v>
      </c>
      <c r="J5" t="s">
        <v>19</v>
      </c>
    </row>
    <row r="6" spans="2:10" x14ac:dyDescent="0.3">
      <c r="B6" t="s">
        <v>1151</v>
      </c>
      <c r="J6" t="s">
        <v>21</v>
      </c>
    </row>
    <row r="7" spans="2:10" x14ac:dyDescent="0.3">
      <c r="B7" t="s">
        <v>1152</v>
      </c>
      <c r="J7" t="s">
        <v>22</v>
      </c>
    </row>
    <row r="8" spans="2:10" x14ac:dyDescent="0.3">
      <c r="B8" t="s">
        <v>1153</v>
      </c>
      <c r="J8" t="s">
        <v>23</v>
      </c>
    </row>
    <row r="9" spans="2:10" x14ac:dyDescent="0.3">
      <c r="B9" t="s">
        <v>1154</v>
      </c>
      <c r="J9" t="s">
        <v>24</v>
      </c>
    </row>
    <row r="10" spans="2:10" x14ac:dyDescent="0.3">
      <c r="B10" t="s">
        <v>1155</v>
      </c>
      <c r="J10" t="s">
        <v>25</v>
      </c>
    </row>
    <row r="11" spans="2:10" x14ac:dyDescent="0.3">
      <c r="B11" t="s">
        <v>1156</v>
      </c>
    </row>
    <row r="12" spans="2:10" x14ac:dyDescent="0.3">
      <c r="B12" t="s">
        <v>1157</v>
      </c>
    </row>
    <row r="13" spans="2:10" x14ac:dyDescent="0.3">
      <c r="B13" t="s">
        <v>1158</v>
      </c>
    </row>
    <row r="14" spans="2:10" x14ac:dyDescent="0.3">
      <c r="B14" t="s">
        <v>1159</v>
      </c>
    </row>
    <row r="15" spans="2:10" x14ac:dyDescent="0.3">
      <c r="B15" t="s">
        <v>1160</v>
      </c>
    </row>
    <row r="16" spans="2:10" x14ac:dyDescent="0.3">
      <c r="B16" t="s">
        <v>1161</v>
      </c>
    </row>
    <row r="17" spans="2:2" x14ac:dyDescent="0.3">
      <c r="B17" t="s">
        <v>1162</v>
      </c>
    </row>
    <row r="18" spans="2:2" x14ac:dyDescent="0.3">
      <c r="B18" t="s">
        <v>1163</v>
      </c>
    </row>
    <row r="19" spans="2:2" x14ac:dyDescent="0.3">
      <c r="B19" t="s">
        <v>1164</v>
      </c>
    </row>
    <row r="20" spans="2:2" x14ac:dyDescent="0.3">
      <c r="B20" t="s">
        <v>1165</v>
      </c>
    </row>
    <row r="21" spans="2:2" x14ac:dyDescent="0.3">
      <c r="B21" t="s">
        <v>1166</v>
      </c>
    </row>
    <row r="22" spans="2:2" x14ac:dyDescent="0.3">
      <c r="B22" t="s">
        <v>1167</v>
      </c>
    </row>
    <row r="23" spans="2:2" x14ac:dyDescent="0.3">
      <c r="B23" t="s">
        <v>1168</v>
      </c>
    </row>
    <row r="24" spans="2:2" x14ac:dyDescent="0.3">
      <c r="B24" t="s">
        <v>1169</v>
      </c>
    </row>
    <row r="25" spans="2:2" x14ac:dyDescent="0.3">
      <c r="B25" t="s">
        <v>1170</v>
      </c>
    </row>
    <row r="26" spans="2:2" x14ac:dyDescent="0.3">
      <c r="B26" t="s">
        <v>1171</v>
      </c>
    </row>
    <row r="27" spans="2:2" x14ac:dyDescent="0.3">
      <c r="B27" t="s">
        <v>1172</v>
      </c>
    </row>
    <row r="28" spans="2:2" x14ac:dyDescent="0.3">
      <c r="B28" t="s">
        <v>1173</v>
      </c>
    </row>
    <row r="29" spans="2:2" x14ac:dyDescent="0.3">
      <c r="B29" t="s">
        <v>1174</v>
      </c>
    </row>
    <row r="30" spans="2:2" x14ac:dyDescent="0.3">
      <c r="B30" t="s">
        <v>1175</v>
      </c>
    </row>
    <row r="31" spans="2:2" x14ac:dyDescent="0.3">
      <c r="B31" t="s">
        <v>1176</v>
      </c>
    </row>
    <row r="32" spans="2:2" x14ac:dyDescent="0.3">
      <c r="B32" t="s">
        <v>1177</v>
      </c>
    </row>
    <row r="33" spans="2:2" x14ac:dyDescent="0.3">
      <c r="B33" t="s">
        <v>1178</v>
      </c>
    </row>
    <row r="34" spans="2:2" x14ac:dyDescent="0.3">
      <c r="B34" t="s">
        <v>1179</v>
      </c>
    </row>
    <row r="35" spans="2:2" x14ac:dyDescent="0.3">
      <c r="B35" t="s">
        <v>1180</v>
      </c>
    </row>
    <row r="36" spans="2:2" x14ac:dyDescent="0.3">
      <c r="B36" t="s">
        <v>1181</v>
      </c>
    </row>
    <row r="37" spans="2:2" x14ac:dyDescent="0.3">
      <c r="B37" t="s">
        <v>1182</v>
      </c>
    </row>
    <row r="38" spans="2:2" x14ac:dyDescent="0.3">
      <c r="B38" t="s">
        <v>1183</v>
      </c>
    </row>
    <row r="39" spans="2:2" x14ac:dyDescent="0.3">
      <c r="B39" t="s">
        <v>1184</v>
      </c>
    </row>
    <row r="40" spans="2:2" x14ac:dyDescent="0.3">
      <c r="B40" t="s">
        <v>1185</v>
      </c>
    </row>
    <row r="41" spans="2:2" x14ac:dyDescent="0.3">
      <c r="B41" t="s">
        <v>1186</v>
      </c>
    </row>
    <row r="42" spans="2:2" x14ac:dyDescent="0.3">
      <c r="B42" t="s">
        <v>1187</v>
      </c>
    </row>
    <row r="43" spans="2:2" x14ac:dyDescent="0.3">
      <c r="B43" t="s">
        <v>1188</v>
      </c>
    </row>
    <row r="44" spans="2:2" x14ac:dyDescent="0.3">
      <c r="B44" t="s">
        <v>1189</v>
      </c>
    </row>
    <row r="45" spans="2:2" x14ac:dyDescent="0.3">
      <c r="B45" t="s">
        <v>1190</v>
      </c>
    </row>
    <row r="46" spans="2:2" x14ac:dyDescent="0.3">
      <c r="B46" t="s">
        <v>1191</v>
      </c>
    </row>
    <row r="47" spans="2:2" x14ac:dyDescent="0.3">
      <c r="B47" t="s">
        <v>1192</v>
      </c>
    </row>
    <row r="48" spans="2:2" x14ac:dyDescent="0.3">
      <c r="B48" t="s">
        <v>1193</v>
      </c>
    </row>
    <row r="49" spans="2:2" x14ac:dyDescent="0.3">
      <c r="B49" t="s">
        <v>1194</v>
      </c>
    </row>
    <row r="50" spans="2:2" x14ac:dyDescent="0.3">
      <c r="B50" t="s">
        <v>1195</v>
      </c>
    </row>
    <row r="51" spans="2:2" x14ac:dyDescent="0.3">
      <c r="B51" t="s">
        <v>1196</v>
      </c>
    </row>
    <row r="52" spans="2:2" x14ac:dyDescent="0.3">
      <c r="B52" t="s">
        <v>1197</v>
      </c>
    </row>
    <row r="53" spans="2:2" x14ac:dyDescent="0.3">
      <c r="B53" t="s">
        <v>1198</v>
      </c>
    </row>
    <row r="54" spans="2:2" x14ac:dyDescent="0.3">
      <c r="B54" t="s">
        <v>1199</v>
      </c>
    </row>
    <row r="55" spans="2:2" x14ac:dyDescent="0.3">
      <c r="B55" t="s">
        <v>1200</v>
      </c>
    </row>
    <row r="56" spans="2:2" x14ac:dyDescent="0.3">
      <c r="B56" t="s">
        <v>1201</v>
      </c>
    </row>
    <row r="57" spans="2:2" x14ac:dyDescent="0.3">
      <c r="B57" t="s">
        <v>1202</v>
      </c>
    </row>
    <row r="58" spans="2:2" x14ac:dyDescent="0.3">
      <c r="B58" t="s">
        <v>1203</v>
      </c>
    </row>
    <row r="59" spans="2:2" x14ac:dyDescent="0.3">
      <c r="B59" t="s">
        <v>1204</v>
      </c>
    </row>
    <row r="60" spans="2:2" x14ac:dyDescent="0.3">
      <c r="B60" t="s">
        <v>1205</v>
      </c>
    </row>
    <row r="61" spans="2:2" x14ac:dyDescent="0.3">
      <c r="B61" t="s">
        <v>1206</v>
      </c>
    </row>
    <row r="62" spans="2:2" x14ac:dyDescent="0.3">
      <c r="B62" t="s">
        <v>1207</v>
      </c>
    </row>
    <row r="63" spans="2:2" x14ac:dyDescent="0.3">
      <c r="B63" t="s">
        <v>1208</v>
      </c>
    </row>
    <row r="64" spans="2:2" x14ac:dyDescent="0.3">
      <c r="B64" t="s">
        <v>1209</v>
      </c>
    </row>
    <row r="65" spans="2:2" x14ac:dyDescent="0.3">
      <c r="B65" t="s">
        <v>1210</v>
      </c>
    </row>
    <row r="66" spans="2:2" x14ac:dyDescent="0.3">
      <c r="B66" t="s">
        <v>1211</v>
      </c>
    </row>
    <row r="67" spans="2:2" x14ac:dyDescent="0.3">
      <c r="B67" t="s">
        <v>1212</v>
      </c>
    </row>
    <row r="68" spans="2:2" x14ac:dyDescent="0.3">
      <c r="B68" t="s">
        <v>1213</v>
      </c>
    </row>
    <row r="69" spans="2:2" x14ac:dyDescent="0.3">
      <c r="B69" t="s">
        <v>1214</v>
      </c>
    </row>
    <row r="70" spans="2:2" x14ac:dyDescent="0.3">
      <c r="B70" t="s">
        <v>1215</v>
      </c>
    </row>
    <row r="71" spans="2:2" x14ac:dyDescent="0.3">
      <c r="B71" t="s">
        <v>1216</v>
      </c>
    </row>
    <row r="72" spans="2:2" x14ac:dyDescent="0.3">
      <c r="B72" t="s">
        <v>1217</v>
      </c>
    </row>
    <row r="73" spans="2:2" x14ac:dyDescent="0.3">
      <c r="B73" t="s">
        <v>1218</v>
      </c>
    </row>
    <row r="74" spans="2:2" x14ac:dyDescent="0.3">
      <c r="B74" t="s">
        <v>1219</v>
      </c>
    </row>
    <row r="75" spans="2:2" x14ac:dyDescent="0.3">
      <c r="B75" t="s">
        <v>1220</v>
      </c>
    </row>
    <row r="76" spans="2:2" x14ac:dyDescent="0.3">
      <c r="B76" t="s">
        <v>1221</v>
      </c>
    </row>
    <row r="77" spans="2:2" x14ac:dyDescent="0.3">
      <c r="B77" t="s">
        <v>1222</v>
      </c>
    </row>
    <row r="78" spans="2:2" x14ac:dyDescent="0.3">
      <c r="B78" t="s">
        <v>1223</v>
      </c>
    </row>
    <row r="79" spans="2:2" x14ac:dyDescent="0.3">
      <c r="B79" t="s">
        <v>1224</v>
      </c>
    </row>
    <row r="80" spans="2:2" x14ac:dyDescent="0.3">
      <c r="B80" t="s">
        <v>1225</v>
      </c>
    </row>
    <row r="81" spans="2:2" x14ac:dyDescent="0.3">
      <c r="B81" t="s">
        <v>1226</v>
      </c>
    </row>
    <row r="82" spans="2:2" x14ac:dyDescent="0.3">
      <c r="B82" t="s">
        <v>1227</v>
      </c>
    </row>
    <row r="83" spans="2:2" x14ac:dyDescent="0.3">
      <c r="B83" t="s">
        <v>1228</v>
      </c>
    </row>
    <row r="84" spans="2:2" x14ac:dyDescent="0.3">
      <c r="B84" t="s">
        <v>1229</v>
      </c>
    </row>
    <row r="85" spans="2:2" x14ac:dyDescent="0.3">
      <c r="B85" t="s">
        <v>1230</v>
      </c>
    </row>
    <row r="86" spans="2:2" x14ac:dyDescent="0.3">
      <c r="B86" t="s">
        <v>1231</v>
      </c>
    </row>
    <row r="87" spans="2:2" x14ac:dyDescent="0.3">
      <c r="B87" t="s">
        <v>1232</v>
      </c>
    </row>
    <row r="88" spans="2:2" x14ac:dyDescent="0.3">
      <c r="B88" t="s">
        <v>1233</v>
      </c>
    </row>
    <row r="89" spans="2:2" x14ac:dyDescent="0.3">
      <c r="B89" t="s">
        <v>1234</v>
      </c>
    </row>
    <row r="90" spans="2:2" x14ac:dyDescent="0.3">
      <c r="B90" t="s">
        <v>1235</v>
      </c>
    </row>
    <row r="91" spans="2:2" x14ac:dyDescent="0.3">
      <c r="B91" t="s">
        <v>1236</v>
      </c>
    </row>
    <row r="92" spans="2:2" x14ac:dyDescent="0.3">
      <c r="B92" t="s">
        <v>1237</v>
      </c>
    </row>
    <row r="93" spans="2:2" x14ac:dyDescent="0.3">
      <c r="B93" t="s">
        <v>1238</v>
      </c>
    </row>
    <row r="94" spans="2:2" x14ac:dyDescent="0.3">
      <c r="B94" t="s">
        <v>1239</v>
      </c>
    </row>
    <row r="95" spans="2:2" x14ac:dyDescent="0.3">
      <c r="B95" t="s">
        <v>1240</v>
      </c>
    </row>
    <row r="96" spans="2:2" x14ac:dyDescent="0.3">
      <c r="B96" t="s">
        <v>1241</v>
      </c>
    </row>
    <row r="97" spans="2:2" x14ac:dyDescent="0.3">
      <c r="B97" t="s">
        <v>1242</v>
      </c>
    </row>
    <row r="98" spans="2:2" x14ac:dyDescent="0.3">
      <c r="B98" t="s">
        <v>1243</v>
      </c>
    </row>
    <row r="99" spans="2:2" x14ac:dyDescent="0.3">
      <c r="B99" t="s">
        <v>1244</v>
      </c>
    </row>
    <row r="100" spans="2:2" x14ac:dyDescent="0.3">
      <c r="B100" t="s">
        <v>1245</v>
      </c>
    </row>
    <row r="101" spans="2:2" x14ac:dyDescent="0.3">
      <c r="B101" t="s">
        <v>1246</v>
      </c>
    </row>
    <row r="102" spans="2:2" x14ac:dyDescent="0.3">
      <c r="B102" t="s">
        <v>1247</v>
      </c>
    </row>
    <row r="103" spans="2:2" x14ac:dyDescent="0.3">
      <c r="B103" t="s">
        <v>1248</v>
      </c>
    </row>
    <row r="104" spans="2:2" x14ac:dyDescent="0.3">
      <c r="B104" t="s">
        <v>1249</v>
      </c>
    </row>
    <row r="105" spans="2:2" x14ac:dyDescent="0.3">
      <c r="B105" t="s">
        <v>1250</v>
      </c>
    </row>
    <row r="106" spans="2:2" x14ac:dyDescent="0.3">
      <c r="B106" t="s">
        <v>1251</v>
      </c>
    </row>
    <row r="107" spans="2:2" x14ac:dyDescent="0.3">
      <c r="B107" t="s">
        <v>1252</v>
      </c>
    </row>
    <row r="108" spans="2:2" x14ac:dyDescent="0.3">
      <c r="B108" t="s">
        <v>1253</v>
      </c>
    </row>
    <row r="109" spans="2:2" x14ac:dyDescent="0.3">
      <c r="B109" t="s">
        <v>1254</v>
      </c>
    </row>
    <row r="110" spans="2:2" x14ac:dyDescent="0.3">
      <c r="B110" t="s">
        <v>1255</v>
      </c>
    </row>
    <row r="111" spans="2:2" x14ac:dyDescent="0.3">
      <c r="B111" t="s">
        <v>1256</v>
      </c>
    </row>
    <row r="112" spans="2:2" x14ac:dyDescent="0.3">
      <c r="B112" t="s">
        <v>1257</v>
      </c>
    </row>
    <row r="113" spans="2:2" x14ac:dyDescent="0.3">
      <c r="B113" t="s">
        <v>1258</v>
      </c>
    </row>
    <row r="114" spans="2:2" x14ac:dyDescent="0.3">
      <c r="B114" t="s">
        <v>1259</v>
      </c>
    </row>
    <row r="115" spans="2:2" x14ac:dyDescent="0.3">
      <c r="B115" t="s">
        <v>1260</v>
      </c>
    </row>
    <row r="116" spans="2:2" x14ac:dyDescent="0.3">
      <c r="B116" t="s">
        <v>1261</v>
      </c>
    </row>
    <row r="117" spans="2:2" x14ac:dyDescent="0.3">
      <c r="B117" t="s">
        <v>1262</v>
      </c>
    </row>
    <row r="118" spans="2:2" x14ac:dyDescent="0.3">
      <c r="B118" t="s">
        <v>1263</v>
      </c>
    </row>
    <row r="119" spans="2:2" x14ac:dyDescent="0.3">
      <c r="B119" t="s">
        <v>1264</v>
      </c>
    </row>
    <row r="120" spans="2:2" x14ac:dyDescent="0.3">
      <c r="B120" t="s">
        <v>1265</v>
      </c>
    </row>
    <row r="121" spans="2:2" x14ac:dyDescent="0.3">
      <c r="B121" t="s">
        <v>1266</v>
      </c>
    </row>
    <row r="122" spans="2:2" x14ac:dyDescent="0.3">
      <c r="B122" t="s">
        <v>1267</v>
      </c>
    </row>
    <row r="123" spans="2:2" x14ac:dyDescent="0.3">
      <c r="B123" t="s">
        <v>1268</v>
      </c>
    </row>
    <row r="124" spans="2:2" x14ac:dyDescent="0.3">
      <c r="B124" t="s">
        <v>1269</v>
      </c>
    </row>
    <row r="125" spans="2:2" x14ac:dyDescent="0.3">
      <c r="B125" t="s">
        <v>1270</v>
      </c>
    </row>
    <row r="126" spans="2:2" x14ac:dyDescent="0.3">
      <c r="B126" t="s">
        <v>1271</v>
      </c>
    </row>
    <row r="127" spans="2:2" x14ac:dyDescent="0.3">
      <c r="B127" t="s">
        <v>1272</v>
      </c>
    </row>
    <row r="128" spans="2:2" x14ac:dyDescent="0.3">
      <c r="B128" t="s">
        <v>1273</v>
      </c>
    </row>
    <row r="129" spans="2:2" x14ac:dyDescent="0.3">
      <c r="B129" t="s">
        <v>1274</v>
      </c>
    </row>
    <row r="130" spans="2:2" x14ac:dyDescent="0.3">
      <c r="B130" t="s">
        <v>1275</v>
      </c>
    </row>
    <row r="131" spans="2:2" x14ac:dyDescent="0.3">
      <c r="B131" t="s">
        <v>1276</v>
      </c>
    </row>
    <row r="132" spans="2:2" x14ac:dyDescent="0.3">
      <c r="B132" t="s">
        <v>1277</v>
      </c>
    </row>
    <row r="133" spans="2:2" x14ac:dyDescent="0.3">
      <c r="B133" t="s">
        <v>1278</v>
      </c>
    </row>
    <row r="134" spans="2:2" x14ac:dyDescent="0.3">
      <c r="B134" t="s">
        <v>1279</v>
      </c>
    </row>
    <row r="135" spans="2:2" x14ac:dyDescent="0.3">
      <c r="B135" t="s">
        <v>1280</v>
      </c>
    </row>
    <row r="136" spans="2:2" x14ac:dyDescent="0.3">
      <c r="B136" t="s">
        <v>1281</v>
      </c>
    </row>
    <row r="137" spans="2:2" x14ac:dyDescent="0.3">
      <c r="B137" t="s">
        <v>1282</v>
      </c>
    </row>
    <row r="138" spans="2:2" x14ac:dyDescent="0.3">
      <c r="B138" t="s">
        <v>1283</v>
      </c>
    </row>
    <row r="139" spans="2:2" x14ac:dyDescent="0.3">
      <c r="B139" t="s">
        <v>1284</v>
      </c>
    </row>
    <row r="140" spans="2:2" x14ac:dyDescent="0.3">
      <c r="B140" t="s">
        <v>1285</v>
      </c>
    </row>
    <row r="141" spans="2:2" x14ac:dyDescent="0.3">
      <c r="B141" t="s">
        <v>1286</v>
      </c>
    </row>
    <row r="142" spans="2:2" x14ac:dyDescent="0.3">
      <c r="B142" t="s">
        <v>1287</v>
      </c>
    </row>
    <row r="143" spans="2:2" x14ac:dyDescent="0.3">
      <c r="B143" t="s">
        <v>1288</v>
      </c>
    </row>
    <row r="144" spans="2:2" x14ac:dyDescent="0.3">
      <c r="B144" t="s">
        <v>1289</v>
      </c>
    </row>
    <row r="145" spans="2:2" x14ac:dyDescent="0.3">
      <c r="B145" t="s">
        <v>1290</v>
      </c>
    </row>
    <row r="146" spans="2:2" x14ac:dyDescent="0.3">
      <c r="B146" t="s">
        <v>1291</v>
      </c>
    </row>
    <row r="147" spans="2:2" x14ac:dyDescent="0.3">
      <c r="B147" t="s">
        <v>1292</v>
      </c>
    </row>
    <row r="148" spans="2:2" x14ac:dyDescent="0.3">
      <c r="B148" t="s">
        <v>1293</v>
      </c>
    </row>
    <row r="149" spans="2:2" x14ac:dyDescent="0.3">
      <c r="B149" t="s">
        <v>1294</v>
      </c>
    </row>
    <row r="150" spans="2:2" x14ac:dyDescent="0.3">
      <c r="B150" t="s">
        <v>1295</v>
      </c>
    </row>
    <row r="151" spans="2:2" x14ac:dyDescent="0.3">
      <c r="B151" t="s">
        <v>1296</v>
      </c>
    </row>
    <row r="152" spans="2:2" x14ac:dyDescent="0.3">
      <c r="B152" t="s">
        <v>1297</v>
      </c>
    </row>
    <row r="153" spans="2:2" x14ac:dyDescent="0.3">
      <c r="B153" t="s">
        <v>1298</v>
      </c>
    </row>
    <row r="154" spans="2:2" x14ac:dyDescent="0.3">
      <c r="B154" t="s">
        <v>1299</v>
      </c>
    </row>
    <row r="155" spans="2:2" x14ac:dyDescent="0.3">
      <c r="B155" t="s">
        <v>1300</v>
      </c>
    </row>
    <row r="156" spans="2:2" x14ac:dyDescent="0.3">
      <c r="B156" t="s">
        <v>1301</v>
      </c>
    </row>
    <row r="157" spans="2:2" x14ac:dyDescent="0.3">
      <c r="B157" t="s">
        <v>1302</v>
      </c>
    </row>
    <row r="158" spans="2:2" x14ac:dyDescent="0.3">
      <c r="B158" t="s">
        <v>1303</v>
      </c>
    </row>
    <row r="159" spans="2:2" x14ac:dyDescent="0.3">
      <c r="B159" t="s">
        <v>1304</v>
      </c>
    </row>
    <row r="160" spans="2:2" x14ac:dyDescent="0.3">
      <c r="B160" t="s">
        <v>1305</v>
      </c>
    </row>
    <row r="161" spans="2:2" x14ac:dyDescent="0.3">
      <c r="B161" t="s">
        <v>1306</v>
      </c>
    </row>
    <row r="162" spans="2:2" x14ac:dyDescent="0.3">
      <c r="B162" t="s">
        <v>1307</v>
      </c>
    </row>
    <row r="163" spans="2:2" x14ac:dyDescent="0.3">
      <c r="B163" t="s">
        <v>1308</v>
      </c>
    </row>
    <row r="164" spans="2:2" x14ac:dyDescent="0.3">
      <c r="B164" t="s">
        <v>1309</v>
      </c>
    </row>
    <row r="165" spans="2:2" x14ac:dyDescent="0.3">
      <c r="B165" t="s">
        <v>1310</v>
      </c>
    </row>
    <row r="166" spans="2:2" x14ac:dyDescent="0.3">
      <c r="B166" t="s">
        <v>1311</v>
      </c>
    </row>
    <row r="167" spans="2:2" x14ac:dyDescent="0.3">
      <c r="B167" t="s">
        <v>1312</v>
      </c>
    </row>
    <row r="168" spans="2:2" x14ac:dyDescent="0.3">
      <c r="B168" t="s">
        <v>1313</v>
      </c>
    </row>
    <row r="169" spans="2:2" x14ac:dyDescent="0.3">
      <c r="B169" t="s">
        <v>1314</v>
      </c>
    </row>
    <row r="170" spans="2:2" x14ac:dyDescent="0.3">
      <c r="B170" t="s">
        <v>1315</v>
      </c>
    </row>
    <row r="171" spans="2:2" x14ac:dyDescent="0.3">
      <c r="B171" t="s">
        <v>1316</v>
      </c>
    </row>
    <row r="172" spans="2:2" x14ac:dyDescent="0.3">
      <c r="B172" t="s">
        <v>1317</v>
      </c>
    </row>
    <row r="173" spans="2:2" x14ac:dyDescent="0.3">
      <c r="B173" t="s">
        <v>1318</v>
      </c>
    </row>
    <row r="174" spans="2:2" x14ac:dyDescent="0.3">
      <c r="B174" t="s">
        <v>1319</v>
      </c>
    </row>
    <row r="175" spans="2:2" x14ac:dyDescent="0.3">
      <c r="B175" t="s">
        <v>1320</v>
      </c>
    </row>
    <row r="176" spans="2:2" x14ac:dyDescent="0.3">
      <c r="B176" t="s">
        <v>1321</v>
      </c>
    </row>
    <row r="177" spans="2:2" x14ac:dyDescent="0.3">
      <c r="B177" t="s">
        <v>1322</v>
      </c>
    </row>
    <row r="178" spans="2:2" x14ac:dyDescent="0.3">
      <c r="B178" t="s">
        <v>1323</v>
      </c>
    </row>
    <row r="179" spans="2:2" x14ac:dyDescent="0.3">
      <c r="B179" t="s">
        <v>1324</v>
      </c>
    </row>
    <row r="180" spans="2:2" x14ac:dyDescent="0.3">
      <c r="B180" t="s">
        <v>1325</v>
      </c>
    </row>
    <row r="181" spans="2:2" x14ac:dyDescent="0.3">
      <c r="B181" t="s">
        <v>1326</v>
      </c>
    </row>
    <row r="182" spans="2:2" x14ac:dyDescent="0.3">
      <c r="B182" t="s">
        <v>1327</v>
      </c>
    </row>
    <row r="183" spans="2:2" x14ac:dyDescent="0.3">
      <c r="B183" t="s">
        <v>1328</v>
      </c>
    </row>
    <row r="184" spans="2:2" x14ac:dyDescent="0.3">
      <c r="B184" t="s">
        <v>1329</v>
      </c>
    </row>
    <row r="185" spans="2:2" x14ac:dyDescent="0.3">
      <c r="B185" t="s">
        <v>1330</v>
      </c>
    </row>
    <row r="186" spans="2:2" x14ac:dyDescent="0.3">
      <c r="B186" t="s">
        <v>1331</v>
      </c>
    </row>
    <row r="187" spans="2:2" x14ac:dyDescent="0.3">
      <c r="B187" t="s">
        <v>1332</v>
      </c>
    </row>
    <row r="188" spans="2:2" x14ac:dyDescent="0.3">
      <c r="B188" t="s">
        <v>1333</v>
      </c>
    </row>
    <row r="189" spans="2:2" x14ac:dyDescent="0.3">
      <c r="B189" t="s">
        <v>1334</v>
      </c>
    </row>
    <row r="190" spans="2:2" x14ac:dyDescent="0.3">
      <c r="B190" t="s">
        <v>1335</v>
      </c>
    </row>
    <row r="191" spans="2:2" x14ac:dyDescent="0.3">
      <c r="B191" t="s">
        <v>1336</v>
      </c>
    </row>
    <row r="192" spans="2:2" x14ac:dyDescent="0.3">
      <c r="B192" t="s">
        <v>1337</v>
      </c>
    </row>
    <row r="193" spans="2:2" x14ac:dyDescent="0.3">
      <c r="B193" t="s">
        <v>1338</v>
      </c>
    </row>
    <row r="194" spans="2:2" x14ac:dyDescent="0.3">
      <c r="B194" t="s">
        <v>1339</v>
      </c>
    </row>
    <row r="195" spans="2:2" x14ac:dyDescent="0.3">
      <c r="B195" t="s">
        <v>1340</v>
      </c>
    </row>
    <row r="196" spans="2:2" x14ac:dyDescent="0.3">
      <c r="B196" t="s">
        <v>1341</v>
      </c>
    </row>
    <row r="197" spans="2:2" x14ac:dyDescent="0.3">
      <c r="B197" t="s">
        <v>1342</v>
      </c>
    </row>
    <row r="198" spans="2:2" x14ac:dyDescent="0.3">
      <c r="B198" t="s">
        <v>1343</v>
      </c>
    </row>
    <row r="199" spans="2:2" x14ac:dyDescent="0.3">
      <c r="B199" t="s">
        <v>1344</v>
      </c>
    </row>
    <row r="200" spans="2:2" x14ac:dyDescent="0.3">
      <c r="B200" t="s">
        <v>1345</v>
      </c>
    </row>
    <row r="201" spans="2:2" x14ac:dyDescent="0.3">
      <c r="B201" t="s">
        <v>1346</v>
      </c>
    </row>
    <row r="202" spans="2:2" x14ac:dyDescent="0.3">
      <c r="B202" t="s">
        <v>1347</v>
      </c>
    </row>
    <row r="203" spans="2:2" x14ac:dyDescent="0.3">
      <c r="B203" t="s">
        <v>1348</v>
      </c>
    </row>
    <row r="204" spans="2:2" x14ac:dyDescent="0.3">
      <c r="B204" t="s">
        <v>1349</v>
      </c>
    </row>
    <row r="205" spans="2:2" x14ac:dyDescent="0.3">
      <c r="B205" t="s">
        <v>1350</v>
      </c>
    </row>
    <row r="206" spans="2:2" x14ac:dyDescent="0.3">
      <c r="B206" t="s">
        <v>1351</v>
      </c>
    </row>
    <row r="207" spans="2:2" x14ac:dyDescent="0.3">
      <c r="B207" t="s">
        <v>1352</v>
      </c>
    </row>
    <row r="208" spans="2:2" x14ac:dyDescent="0.3">
      <c r="B208" t="s">
        <v>1353</v>
      </c>
    </row>
    <row r="209" spans="2:2" x14ac:dyDescent="0.3">
      <c r="B209" t="s">
        <v>1354</v>
      </c>
    </row>
    <row r="210" spans="2:2" x14ac:dyDescent="0.3">
      <c r="B210" t="s">
        <v>1355</v>
      </c>
    </row>
    <row r="211" spans="2:2" x14ac:dyDescent="0.3">
      <c r="B211" t="s">
        <v>1356</v>
      </c>
    </row>
    <row r="212" spans="2:2" x14ac:dyDescent="0.3">
      <c r="B212" t="s">
        <v>1357</v>
      </c>
    </row>
    <row r="213" spans="2:2" x14ac:dyDescent="0.3">
      <c r="B213" t="s">
        <v>1358</v>
      </c>
    </row>
    <row r="214" spans="2:2" x14ac:dyDescent="0.3">
      <c r="B214" t="s">
        <v>1359</v>
      </c>
    </row>
    <row r="215" spans="2:2" x14ac:dyDescent="0.3">
      <c r="B215" t="s">
        <v>1360</v>
      </c>
    </row>
    <row r="216" spans="2:2" x14ac:dyDescent="0.3">
      <c r="B216" t="s">
        <v>1361</v>
      </c>
    </row>
    <row r="217" spans="2:2" x14ac:dyDescent="0.3">
      <c r="B217" t="s">
        <v>1362</v>
      </c>
    </row>
    <row r="218" spans="2:2" x14ac:dyDescent="0.3">
      <c r="B218" t="s">
        <v>1363</v>
      </c>
    </row>
    <row r="219" spans="2:2" x14ac:dyDescent="0.3">
      <c r="B219" t="s">
        <v>1364</v>
      </c>
    </row>
    <row r="220" spans="2:2" x14ac:dyDescent="0.3">
      <c r="B220" t="s">
        <v>1365</v>
      </c>
    </row>
    <row r="221" spans="2:2" x14ac:dyDescent="0.3">
      <c r="B221" t="s">
        <v>1366</v>
      </c>
    </row>
    <row r="222" spans="2:2" x14ac:dyDescent="0.3">
      <c r="B222" t="s">
        <v>1367</v>
      </c>
    </row>
    <row r="223" spans="2:2" x14ac:dyDescent="0.3">
      <c r="B223" t="s">
        <v>1368</v>
      </c>
    </row>
    <row r="224" spans="2:2" x14ac:dyDescent="0.3">
      <c r="B224" t="s">
        <v>1369</v>
      </c>
    </row>
    <row r="225" spans="2:2" x14ac:dyDescent="0.3">
      <c r="B225" t="s">
        <v>1370</v>
      </c>
    </row>
    <row r="226" spans="2:2" x14ac:dyDescent="0.3">
      <c r="B226" t="s">
        <v>1371</v>
      </c>
    </row>
    <row r="227" spans="2:2" x14ac:dyDescent="0.3">
      <c r="B227" t="s">
        <v>1372</v>
      </c>
    </row>
    <row r="228" spans="2:2" x14ac:dyDescent="0.3">
      <c r="B228" t="s">
        <v>1373</v>
      </c>
    </row>
    <row r="229" spans="2:2" x14ac:dyDescent="0.3">
      <c r="B229" t="s">
        <v>1374</v>
      </c>
    </row>
    <row r="230" spans="2:2" x14ac:dyDescent="0.3">
      <c r="B230" t="s">
        <v>1375</v>
      </c>
    </row>
    <row r="231" spans="2:2" x14ac:dyDescent="0.3">
      <c r="B231" t="s">
        <v>1376</v>
      </c>
    </row>
    <row r="232" spans="2:2" x14ac:dyDescent="0.3">
      <c r="B232" t="s">
        <v>1377</v>
      </c>
    </row>
    <row r="233" spans="2:2" x14ac:dyDescent="0.3">
      <c r="B233" t="s">
        <v>1378</v>
      </c>
    </row>
    <row r="234" spans="2:2" x14ac:dyDescent="0.3">
      <c r="B234" t="s">
        <v>1379</v>
      </c>
    </row>
    <row r="235" spans="2:2" x14ac:dyDescent="0.3">
      <c r="B235" t="s">
        <v>1380</v>
      </c>
    </row>
    <row r="236" spans="2:2" x14ac:dyDescent="0.3">
      <c r="B236" t="s">
        <v>1381</v>
      </c>
    </row>
    <row r="237" spans="2:2" x14ac:dyDescent="0.3">
      <c r="B237" t="s">
        <v>1382</v>
      </c>
    </row>
    <row r="238" spans="2:2" x14ac:dyDescent="0.3">
      <c r="B238" t="s">
        <v>1383</v>
      </c>
    </row>
    <row r="239" spans="2:2" x14ac:dyDescent="0.3">
      <c r="B239" t="s">
        <v>1384</v>
      </c>
    </row>
    <row r="240" spans="2:2" x14ac:dyDescent="0.3">
      <c r="B240" t="s">
        <v>1385</v>
      </c>
    </row>
    <row r="241" spans="2:2" x14ac:dyDescent="0.3">
      <c r="B241" t="s">
        <v>1386</v>
      </c>
    </row>
    <row r="242" spans="2:2" x14ac:dyDescent="0.3">
      <c r="B242" t="s">
        <v>1387</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477F1-69E0-41A3-836B-BAAB0658E35D}">
  <sheetPr>
    <tabColor rgb="FFFF0000"/>
  </sheetPr>
  <dimension ref="C3:E21"/>
  <sheetViews>
    <sheetView workbookViewId="0">
      <selection activeCell="C31" sqref="C31"/>
    </sheetView>
  </sheetViews>
  <sheetFormatPr defaultColWidth="8.88671875" defaultRowHeight="14.4" x14ac:dyDescent="0.3"/>
  <cols>
    <col min="3" max="3" width="36.109375" customWidth="1"/>
  </cols>
  <sheetData>
    <row r="3" spans="3:5" x14ac:dyDescent="0.3">
      <c r="C3" s="42" t="s">
        <v>54</v>
      </c>
      <c r="D3" s="42" t="s">
        <v>55</v>
      </c>
    </row>
    <row r="4" spans="3:5" x14ac:dyDescent="0.3">
      <c r="C4" s="92" t="s">
        <v>35</v>
      </c>
      <c r="D4" s="92" t="b">
        <v>0</v>
      </c>
    </row>
    <row r="5" spans="3:5" x14ac:dyDescent="0.3">
      <c r="C5" s="92" t="s">
        <v>38</v>
      </c>
      <c r="D5" s="92" t="b">
        <v>0</v>
      </c>
    </row>
    <row r="6" spans="3:5" x14ac:dyDescent="0.3">
      <c r="C6" s="92" t="s">
        <v>40</v>
      </c>
      <c r="D6" s="92" t="b">
        <v>0</v>
      </c>
    </row>
    <row r="7" spans="3:5" x14ac:dyDescent="0.3">
      <c r="C7" s="92" t="s">
        <v>46</v>
      </c>
      <c r="D7" s="92" t="b">
        <v>0</v>
      </c>
    </row>
    <row r="8" spans="3:5" x14ac:dyDescent="0.3">
      <c r="C8" s="92" t="s">
        <v>47</v>
      </c>
      <c r="D8" s="92" t="b">
        <v>0</v>
      </c>
    </row>
    <row r="9" spans="3:5" x14ac:dyDescent="0.3">
      <c r="C9" s="92" t="s">
        <v>49</v>
      </c>
      <c r="D9" s="92"/>
    </row>
    <row r="12" spans="3:5" x14ac:dyDescent="0.3">
      <c r="C12" s="93" t="s">
        <v>37</v>
      </c>
      <c r="D12" s="92" t="s">
        <v>56</v>
      </c>
    </row>
    <row r="13" spans="3:5" x14ac:dyDescent="0.3">
      <c r="C13" s="92" t="s">
        <v>15</v>
      </c>
      <c r="D13" s="95" t="b">
        <v>1</v>
      </c>
      <c r="E13" s="42" t="s">
        <v>57</v>
      </c>
    </row>
    <row r="14" spans="3:5" x14ac:dyDescent="0.3">
      <c r="C14" s="92" t="s">
        <v>16</v>
      </c>
      <c r="D14" s="95" t="b">
        <v>1</v>
      </c>
      <c r="E14" s="42" t="s">
        <v>57</v>
      </c>
    </row>
    <row r="15" spans="3:5" x14ac:dyDescent="0.3">
      <c r="C15" s="92" t="s">
        <v>18</v>
      </c>
      <c r="D15" s="92" t="b">
        <v>0</v>
      </c>
    </row>
    <row r="16" spans="3:5" x14ac:dyDescent="0.3">
      <c r="C16" s="92" t="s">
        <v>19</v>
      </c>
      <c r="D16" s="92" t="b">
        <v>0</v>
      </c>
    </row>
    <row r="17" spans="3:4" x14ac:dyDescent="0.3">
      <c r="C17" s="92" t="s">
        <v>21</v>
      </c>
      <c r="D17" s="92"/>
    </row>
    <row r="18" spans="3:4" x14ac:dyDescent="0.3">
      <c r="C18" s="92" t="s">
        <v>22</v>
      </c>
      <c r="D18" s="92" t="b">
        <v>0</v>
      </c>
    </row>
    <row r="19" spans="3:4" x14ac:dyDescent="0.3">
      <c r="C19" s="92" t="s">
        <v>23</v>
      </c>
      <c r="D19" s="92"/>
    </row>
    <row r="20" spans="3:4" x14ac:dyDescent="0.3">
      <c r="C20" s="92" t="s">
        <v>24</v>
      </c>
      <c r="D20" s="92" t="b">
        <v>0</v>
      </c>
    </row>
    <row r="21" spans="3:4" x14ac:dyDescent="0.3">
      <c r="C21" s="92" t="s">
        <v>25</v>
      </c>
      <c r="D21" s="92"/>
    </row>
  </sheetData>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BF464-1939-4F54-80B0-B9DD76F17E7A}">
  <sheetPr codeName="Sheet22"/>
  <dimension ref="A1:G101"/>
  <sheetViews>
    <sheetView showGridLines="0" zoomScaleNormal="100" workbookViewId="0">
      <selection sqref="A1:G1"/>
    </sheetView>
  </sheetViews>
  <sheetFormatPr defaultColWidth="8.88671875" defaultRowHeight="13.8" x14ac:dyDescent="0.25"/>
  <cols>
    <col min="1" max="1" width="8.88671875" style="7"/>
    <col min="2" max="2" width="7.44140625" style="7" customWidth="1"/>
    <col min="3" max="3" width="12.88671875" style="7" customWidth="1"/>
    <col min="4" max="4" width="7.109375" style="19" customWidth="1"/>
    <col min="5" max="5" width="74" style="7" customWidth="1"/>
    <col min="6" max="6" width="9.44140625" style="7" customWidth="1"/>
    <col min="7" max="16384" width="8.88671875" style="7"/>
  </cols>
  <sheetData>
    <row r="1" spans="1:7" ht="35.1" customHeight="1" x14ac:dyDescent="0.25">
      <c r="A1" s="119"/>
      <c r="B1" s="119"/>
      <c r="C1" s="119"/>
      <c r="D1" s="119"/>
      <c r="E1" s="119"/>
      <c r="F1" s="119"/>
      <c r="G1" s="119"/>
    </row>
    <row r="2" spans="1:7" ht="17.399999999999999" customHeight="1" x14ac:dyDescent="0.25"/>
    <row r="3" spans="1:7" ht="17.399999999999999" customHeight="1" thickBot="1" x14ac:dyDescent="0.3">
      <c r="B3" s="186" t="s">
        <v>21</v>
      </c>
      <c r="C3" s="186"/>
      <c r="D3" s="186"/>
      <c r="E3" s="186"/>
    </row>
    <row r="4" spans="1:7" ht="17.399999999999999" customHeight="1" thickBot="1" x14ac:dyDescent="0.3">
      <c r="B4" s="186"/>
      <c r="C4" s="186"/>
      <c r="D4" s="186"/>
      <c r="E4" s="186"/>
    </row>
    <row r="6" spans="1:7" ht="43.35" customHeight="1" x14ac:dyDescent="0.25">
      <c r="B6" s="14"/>
      <c r="C6" s="13" t="e">
        <f>VLOOKUP(B6,Sc.InputSelect!$B$3:$C$33,2,FALSE)</f>
        <v>#N/A</v>
      </c>
      <c r="D6" s="20"/>
      <c r="E6" s="2" t="str">
        <f>_xlfn.IFNA(VLOOKUP(CONCATENATE(B6,".",C6),List.SurveyLevels!$B$4:$D$153,3,FALSE),"")</f>
        <v/>
      </c>
    </row>
    <row r="8" spans="1:7" ht="31.35" customHeight="1" x14ac:dyDescent="0.25">
      <c r="B8" s="15" t="s">
        <v>428</v>
      </c>
      <c r="C8" s="15" t="s">
        <v>1063</v>
      </c>
      <c r="D8" s="21" t="s">
        <v>1388</v>
      </c>
      <c r="E8" s="15" t="s">
        <v>1064</v>
      </c>
    </row>
    <row r="9" spans="1:7" x14ac:dyDescent="0.25">
      <c r="B9" s="13"/>
      <c r="C9" s="13"/>
      <c r="D9" s="22" t="e">
        <f>IF($C$6=B9,"TRUE","FALSE")</f>
        <v>#N/A</v>
      </c>
      <c r="E9" s="2"/>
      <c r="F9" s="9"/>
    </row>
    <row r="10" spans="1:7" x14ac:dyDescent="0.25">
      <c r="B10" s="13"/>
      <c r="C10" s="13"/>
      <c r="D10" s="22" t="e">
        <f t="shared" ref="D10:D21" si="0">IF($C$6=B10,"TRUE","FALSE")</f>
        <v>#N/A</v>
      </c>
      <c r="E10" s="2"/>
      <c r="F10" s="9"/>
    </row>
    <row r="11" spans="1:7" x14ac:dyDescent="0.25">
      <c r="B11" s="13"/>
      <c r="C11" s="13"/>
      <c r="D11" s="22" t="e">
        <f t="shared" si="0"/>
        <v>#N/A</v>
      </c>
      <c r="E11" s="2"/>
      <c r="F11" s="9"/>
    </row>
    <row r="12" spans="1:7" x14ac:dyDescent="0.25">
      <c r="B12" s="13"/>
      <c r="C12" s="13"/>
      <c r="D12" s="22" t="e">
        <f t="shared" si="0"/>
        <v>#N/A</v>
      </c>
      <c r="E12" s="2"/>
      <c r="F12" s="9"/>
    </row>
    <row r="13" spans="1:7" x14ac:dyDescent="0.25">
      <c r="B13" s="13"/>
      <c r="C13" s="13"/>
      <c r="D13" s="22" t="e">
        <f t="shared" si="0"/>
        <v>#N/A</v>
      </c>
      <c r="E13" s="2"/>
      <c r="F13" s="9"/>
    </row>
    <row r="14" spans="1:7" x14ac:dyDescent="0.25">
      <c r="B14" s="13"/>
      <c r="C14" s="13"/>
      <c r="D14" s="22" t="e">
        <f t="shared" si="0"/>
        <v>#N/A</v>
      </c>
      <c r="E14" s="2"/>
      <c r="F14" s="9"/>
    </row>
    <row r="15" spans="1:7" x14ac:dyDescent="0.25">
      <c r="B15" s="13"/>
      <c r="C15" s="13"/>
      <c r="D15" s="22" t="e">
        <f t="shared" si="0"/>
        <v>#N/A</v>
      </c>
      <c r="E15" s="2"/>
      <c r="F15" s="9"/>
    </row>
    <row r="16" spans="1:7" x14ac:dyDescent="0.25">
      <c r="B16" s="13"/>
      <c r="C16" s="13"/>
      <c r="D16" s="22" t="e">
        <f t="shared" si="0"/>
        <v>#N/A</v>
      </c>
      <c r="E16" s="2"/>
      <c r="F16" s="9"/>
    </row>
    <row r="17" spans="2:6" x14ac:dyDescent="0.25">
      <c r="B17" s="13"/>
      <c r="C17" s="13"/>
      <c r="D17" s="22" t="e">
        <f t="shared" si="0"/>
        <v>#N/A</v>
      </c>
      <c r="E17" s="2"/>
      <c r="F17" s="9"/>
    </row>
    <row r="18" spans="2:6" x14ac:dyDescent="0.25">
      <c r="B18" s="13"/>
      <c r="C18" s="13"/>
      <c r="D18" s="22" t="e">
        <f t="shared" si="0"/>
        <v>#N/A</v>
      </c>
      <c r="E18" s="2"/>
      <c r="F18" s="9"/>
    </row>
    <row r="19" spans="2:6" x14ac:dyDescent="0.25">
      <c r="B19" s="13"/>
      <c r="C19" s="13"/>
      <c r="D19" s="22" t="e">
        <f t="shared" si="0"/>
        <v>#N/A</v>
      </c>
      <c r="E19" s="2"/>
      <c r="F19" s="9"/>
    </row>
    <row r="20" spans="2:6" x14ac:dyDescent="0.25">
      <c r="B20" s="13"/>
      <c r="C20" s="13"/>
      <c r="D20" s="22" t="e">
        <f t="shared" si="0"/>
        <v>#N/A</v>
      </c>
      <c r="E20" s="2"/>
      <c r="F20" s="9"/>
    </row>
    <row r="21" spans="2:6" x14ac:dyDescent="0.25">
      <c r="B21" s="13"/>
      <c r="C21" s="13"/>
      <c r="D21" s="22" t="e">
        <f t="shared" si="0"/>
        <v>#N/A</v>
      </c>
      <c r="E21" s="2"/>
      <c r="F21" s="9"/>
    </row>
    <row r="23" spans="2:6" ht="14.4" thickBot="1" x14ac:dyDescent="0.3">
      <c r="B23" s="11"/>
      <c r="C23" s="11"/>
      <c r="D23" s="23"/>
      <c r="E23" s="11"/>
    </row>
    <row r="25" spans="2:6" ht="43.35" customHeight="1" x14ac:dyDescent="0.25">
      <c r="B25" s="14"/>
      <c r="C25" s="13" t="e">
        <f>VLOOKUP(B25,Sc.InputSelect!$B$3:$C$33,2,FALSE)</f>
        <v>#N/A</v>
      </c>
      <c r="D25" s="20"/>
      <c r="E25" s="2" t="str">
        <f>_xlfn.IFNA(VLOOKUP(CONCATENATE(B25,".",C25),List.SurveyLevels!$B$4:$D$153,3,FALSE),"")</f>
        <v/>
      </c>
    </row>
    <row r="27" spans="2:6" ht="27.6" x14ac:dyDescent="0.25">
      <c r="B27" s="15" t="s">
        <v>428</v>
      </c>
      <c r="C27" s="15" t="s">
        <v>1063</v>
      </c>
      <c r="D27" s="21" t="s">
        <v>1388</v>
      </c>
      <c r="E27" s="15" t="s">
        <v>1064</v>
      </c>
    </row>
    <row r="28" spans="2:6" x14ac:dyDescent="0.25">
      <c r="B28" s="13"/>
      <c r="C28" s="13"/>
      <c r="D28" s="22" t="e">
        <f>IF($C$25=B28,"TRUE","FALSE")</f>
        <v>#N/A</v>
      </c>
      <c r="E28" s="2"/>
      <c r="F28" s="9"/>
    </row>
    <row r="29" spans="2:6" x14ac:dyDescent="0.25">
      <c r="B29" s="13"/>
      <c r="C29" s="13"/>
      <c r="D29" s="22" t="e">
        <f t="shared" ref="D29:D39" si="1">IF($C$25=B29,"TRUE","FALSE")</f>
        <v>#N/A</v>
      </c>
      <c r="E29" s="2"/>
      <c r="F29" s="9"/>
    </row>
    <row r="30" spans="2:6" x14ac:dyDescent="0.25">
      <c r="B30" s="13"/>
      <c r="C30" s="13"/>
      <c r="D30" s="22" t="e">
        <f t="shared" si="1"/>
        <v>#N/A</v>
      </c>
      <c r="E30" s="2"/>
      <c r="F30" s="9"/>
    </row>
    <row r="31" spans="2:6" x14ac:dyDescent="0.25">
      <c r="B31" s="13"/>
      <c r="C31" s="13"/>
      <c r="D31" s="22" t="e">
        <f t="shared" si="1"/>
        <v>#N/A</v>
      </c>
      <c r="E31" s="2"/>
      <c r="F31" s="9"/>
    </row>
    <row r="32" spans="2:6" x14ac:dyDescent="0.25">
      <c r="B32" s="13"/>
      <c r="C32" s="13"/>
      <c r="D32" s="22" t="e">
        <f t="shared" si="1"/>
        <v>#N/A</v>
      </c>
      <c r="E32" s="2"/>
      <c r="F32" s="9"/>
    </row>
    <row r="33" spans="2:6" x14ac:dyDescent="0.25">
      <c r="B33" s="13"/>
      <c r="C33" s="13"/>
      <c r="D33" s="22" t="e">
        <f t="shared" si="1"/>
        <v>#N/A</v>
      </c>
      <c r="E33" s="2"/>
      <c r="F33" s="9"/>
    </row>
    <row r="34" spans="2:6" x14ac:dyDescent="0.25">
      <c r="B34" s="13"/>
      <c r="C34" s="13"/>
      <c r="D34" s="22" t="e">
        <f t="shared" si="1"/>
        <v>#N/A</v>
      </c>
      <c r="E34" s="2"/>
      <c r="F34" s="9"/>
    </row>
    <row r="35" spans="2:6" x14ac:dyDescent="0.25">
      <c r="B35" s="13"/>
      <c r="C35" s="13"/>
      <c r="D35" s="22" t="e">
        <f>IF($C$25=B35,"TRUE","FALSE")</f>
        <v>#N/A</v>
      </c>
      <c r="E35" s="2"/>
      <c r="F35" s="9"/>
    </row>
    <row r="36" spans="2:6" x14ac:dyDescent="0.25">
      <c r="B36" s="13"/>
      <c r="C36" s="13"/>
      <c r="D36" s="22" t="e">
        <f t="shared" si="1"/>
        <v>#N/A</v>
      </c>
      <c r="E36" s="2"/>
      <c r="F36" s="9"/>
    </row>
    <row r="37" spans="2:6" x14ac:dyDescent="0.25">
      <c r="B37" s="13"/>
      <c r="C37" s="13"/>
      <c r="D37" s="22" t="e">
        <f t="shared" si="1"/>
        <v>#N/A</v>
      </c>
      <c r="E37" s="2"/>
      <c r="F37" s="9"/>
    </row>
    <row r="38" spans="2:6" x14ac:dyDescent="0.25">
      <c r="B38" s="13"/>
      <c r="C38" s="13"/>
      <c r="D38" s="22" t="e">
        <f t="shared" si="1"/>
        <v>#N/A</v>
      </c>
      <c r="E38" s="2"/>
      <c r="F38" s="9"/>
    </row>
    <row r="39" spans="2:6" x14ac:dyDescent="0.25">
      <c r="B39" s="13"/>
      <c r="C39" s="13"/>
      <c r="D39" s="22" t="e">
        <f t="shared" si="1"/>
        <v>#N/A</v>
      </c>
      <c r="E39" s="33"/>
      <c r="F39" s="9"/>
    </row>
    <row r="40" spans="2:6" x14ac:dyDescent="0.25">
      <c r="B40" s="30"/>
      <c r="C40" s="30"/>
      <c r="D40" s="30"/>
      <c r="E40" s="34"/>
      <c r="F40" s="17"/>
    </row>
    <row r="41" spans="2:6" ht="14.4" thickBot="1" x14ac:dyDescent="0.3">
      <c r="B41" s="11"/>
      <c r="C41" s="11"/>
      <c r="D41" s="23"/>
      <c r="E41" s="11"/>
    </row>
    <row r="43" spans="2:6" ht="43.35" customHeight="1" x14ac:dyDescent="0.25">
      <c r="B43" s="14"/>
      <c r="C43" s="13" t="e">
        <f>VLOOKUP(B43,Sc.InputSelect!$B$3:$C$33,FALSE)</f>
        <v>#N/A</v>
      </c>
      <c r="D43" s="20"/>
      <c r="E43" s="2" t="str">
        <f>_xlfn.IFNA(VLOOKUP(CONCATENATE(B43,".",C43),List.SurveyLevels!$B$4:$D$153,3,FALSE),"")</f>
        <v/>
      </c>
    </row>
    <row r="45" spans="2:6" ht="27.6" x14ac:dyDescent="0.25">
      <c r="B45" s="15" t="s">
        <v>428</v>
      </c>
      <c r="C45" s="15" t="s">
        <v>1063</v>
      </c>
      <c r="D45" s="21" t="s">
        <v>1388</v>
      </c>
      <c r="E45" s="15" t="s">
        <v>1064</v>
      </c>
    </row>
    <row r="46" spans="2:6" x14ac:dyDescent="0.25">
      <c r="B46" s="13"/>
      <c r="C46" s="13"/>
      <c r="D46" s="22" t="e">
        <f>IF($C$43=B46,"TRUE","FALSE")</f>
        <v>#N/A</v>
      </c>
      <c r="E46" s="2"/>
      <c r="F46" s="9"/>
    </row>
    <row r="47" spans="2:6" x14ac:dyDescent="0.25">
      <c r="B47" s="13"/>
      <c r="C47" s="13"/>
      <c r="D47" s="22" t="e">
        <f t="shared" ref="D47:D55" si="2">IF($C$43=B47,"TRUE","FALSE")</f>
        <v>#N/A</v>
      </c>
      <c r="E47" s="2"/>
      <c r="F47" s="9"/>
    </row>
    <row r="48" spans="2:6" x14ac:dyDescent="0.25">
      <c r="B48" s="13"/>
      <c r="C48" s="13"/>
      <c r="D48" s="22" t="e">
        <f t="shared" si="2"/>
        <v>#N/A</v>
      </c>
      <c r="E48" s="2"/>
      <c r="F48" s="9"/>
    </row>
    <row r="49" spans="2:6" x14ac:dyDescent="0.25">
      <c r="B49" s="13"/>
      <c r="C49" s="13"/>
      <c r="D49" s="22" t="e">
        <f t="shared" si="2"/>
        <v>#N/A</v>
      </c>
      <c r="E49" s="2"/>
      <c r="F49" s="9"/>
    </row>
    <row r="50" spans="2:6" x14ac:dyDescent="0.25">
      <c r="B50" s="13"/>
      <c r="C50" s="13"/>
      <c r="D50" s="22" t="e">
        <f t="shared" si="2"/>
        <v>#N/A</v>
      </c>
      <c r="E50" s="2"/>
      <c r="F50" s="9"/>
    </row>
    <row r="51" spans="2:6" x14ac:dyDescent="0.25">
      <c r="B51" s="13"/>
      <c r="C51" s="13"/>
      <c r="D51" s="22" t="e">
        <f t="shared" si="2"/>
        <v>#N/A</v>
      </c>
      <c r="E51" s="2"/>
      <c r="F51" s="9"/>
    </row>
    <row r="52" spans="2:6" x14ac:dyDescent="0.25">
      <c r="B52" s="13"/>
      <c r="C52" s="13"/>
      <c r="D52" s="22" t="e">
        <f t="shared" si="2"/>
        <v>#N/A</v>
      </c>
      <c r="E52" s="2"/>
      <c r="F52" s="9"/>
    </row>
    <row r="53" spans="2:6" x14ac:dyDescent="0.25">
      <c r="B53" s="13"/>
      <c r="C53" s="13"/>
      <c r="D53" s="22" t="e">
        <f t="shared" si="2"/>
        <v>#N/A</v>
      </c>
      <c r="E53" s="2"/>
      <c r="F53" s="9"/>
    </row>
    <row r="54" spans="2:6" x14ac:dyDescent="0.25">
      <c r="B54" s="13"/>
      <c r="C54" s="13"/>
      <c r="D54" s="22" t="e">
        <f t="shared" si="2"/>
        <v>#N/A</v>
      </c>
      <c r="E54" s="2"/>
      <c r="F54" s="9"/>
    </row>
    <row r="55" spans="2:6" x14ac:dyDescent="0.25">
      <c r="B55" s="13"/>
      <c r="C55" s="13"/>
      <c r="D55" s="22" t="e">
        <f t="shared" si="2"/>
        <v>#N/A</v>
      </c>
      <c r="E55" s="2"/>
      <c r="F55" s="9"/>
    </row>
    <row r="56" spans="2:6" x14ac:dyDescent="0.25">
      <c r="B56" s="30"/>
      <c r="C56" s="30"/>
      <c r="D56" s="30"/>
      <c r="E56" s="34"/>
      <c r="F56" s="17"/>
    </row>
    <row r="57" spans="2:6" ht="14.4" thickBot="1" x14ac:dyDescent="0.3">
      <c r="B57" s="11"/>
      <c r="C57" s="11"/>
      <c r="D57" s="23"/>
      <c r="E57" s="11"/>
    </row>
    <row r="59" spans="2:6" ht="43.35" customHeight="1" x14ac:dyDescent="0.25">
      <c r="B59" s="14"/>
      <c r="C59" s="13" t="e">
        <f>VLOOKUP(B59,Sc.InputSelect!B3:C33,2,FALSE)</f>
        <v>#N/A</v>
      </c>
      <c r="D59" s="20"/>
      <c r="E59" s="2" t="str">
        <f>_xlfn.IFNA(VLOOKUP(CONCATENATE(B59,".",C59),List.SurveyLevels!$B$4:$D$153,3,FALSE),"")</f>
        <v/>
      </c>
    </row>
    <row r="61" spans="2:6" ht="27.6" x14ac:dyDescent="0.25">
      <c r="B61" s="15" t="s">
        <v>428</v>
      </c>
      <c r="C61" s="15" t="s">
        <v>1063</v>
      </c>
      <c r="D61" s="21" t="s">
        <v>1388</v>
      </c>
      <c r="E61" s="15" t="s">
        <v>1064</v>
      </c>
    </row>
    <row r="62" spans="2:6" x14ac:dyDescent="0.25">
      <c r="B62" s="18"/>
      <c r="C62" s="9"/>
      <c r="D62" s="22" t="e">
        <f>IF($C$59=B62,"TRUE","FALSE")</f>
        <v>#N/A</v>
      </c>
      <c r="E62" s="2"/>
      <c r="F62" s="9"/>
    </row>
    <row r="63" spans="2:6" x14ac:dyDescent="0.25">
      <c r="B63" s="18"/>
      <c r="C63" s="9"/>
      <c r="D63" s="22" t="e">
        <f t="shared" ref="D63:D75" si="3">IF($C$59=B63,"TRUE","FALSE")</f>
        <v>#N/A</v>
      </c>
      <c r="E63" s="2"/>
      <c r="F63" s="9"/>
    </row>
    <row r="64" spans="2:6" x14ac:dyDescent="0.25">
      <c r="B64" s="18"/>
      <c r="C64" s="9"/>
      <c r="D64" s="22" t="e">
        <f t="shared" si="3"/>
        <v>#N/A</v>
      </c>
      <c r="E64" s="2"/>
      <c r="F64" s="9"/>
    </row>
    <row r="65" spans="2:6" x14ac:dyDescent="0.25">
      <c r="B65" s="18"/>
      <c r="C65" s="9"/>
      <c r="D65" s="22" t="e">
        <f t="shared" si="3"/>
        <v>#N/A</v>
      </c>
      <c r="E65" s="2"/>
      <c r="F65" s="9"/>
    </row>
    <row r="66" spans="2:6" x14ac:dyDescent="0.25">
      <c r="B66" s="18"/>
      <c r="C66" s="9"/>
      <c r="D66" s="22" t="e">
        <f t="shared" si="3"/>
        <v>#N/A</v>
      </c>
      <c r="E66" s="2"/>
      <c r="F66" s="9"/>
    </row>
    <row r="67" spans="2:6" x14ac:dyDescent="0.25">
      <c r="B67" s="18"/>
      <c r="C67" s="9"/>
      <c r="D67" s="22" t="e">
        <f t="shared" si="3"/>
        <v>#N/A</v>
      </c>
      <c r="E67" s="2"/>
      <c r="F67" s="9"/>
    </row>
    <row r="68" spans="2:6" x14ac:dyDescent="0.25">
      <c r="B68" s="18"/>
      <c r="C68" s="9"/>
      <c r="D68" s="22" t="e">
        <f t="shared" si="3"/>
        <v>#N/A</v>
      </c>
      <c r="E68" s="2"/>
      <c r="F68" s="9"/>
    </row>
    <row r="69" spans="2:6" x14ac:dyDescent="0.25">
      <c r="B69" s="18"/>
      <c r="C69" s="9"/>
      <c r="D69" s="22" t="e">
        <f t="shared" si="3"/>
        <v>#N/A</v>
      </c>
      <c r="E69" s="2"/>
      <c r="F69" s="9"/>
    </row>
    <row r="70" spans="2:6" x14ac:dyDescent="0.25">
      <c r="B70" s="18"/>
      <c r="C70" s="9"/>
      <c r="D70" s="22" t="e">
        <f t="shared" si="3"/>
        <v>#N/A</v>
      </c>
      <c r="E70" s="2"/>
      <c r="F70" s="9"/>
    </row>
    <row r="71" spans="2:6" x14ac:dyDescent="0.25">
      <c r="B71" s="18"/>
      <c r="C71" s="9"/>
      <c r="D71" s="22" t="e">
        <f t="shared" si="3"/>
        <v>#N/A</v>
      </c>
      <c r="E71" s="2"/>
      <c r="F71" s="9"/>
    </row>
    <row r="72" spans="2:6" x14ac:dyDescent="0.25">
      <c r="B72" s="18"/>
      <c r="C72" s="9"/>
      <c r="D72" s="22" t="e">
        <f t="shared" si="3"/>
        <v>#N/A</v>
      </c>
      <c r="E72" s="2"/>
      <c r="F72" s="9"/>
    </row>
    <row r="73" spans="2:6" x14ac:dyDescent="0.25">
      <c r="B73" s="18"/>
      <c r="C73" s="9"/>
      <c r="D73" s="22" t="e">
        <f t="shared" si="3"/>
        <v>#N/A</v>
      </c>
      <c r="E73" s="2"/>
      <c r="F73" s="9"/>
    </row>
    <row r="74" spans="2:6" x14ac:dyDescent="0.25">
      <c r="B74" s="18"/>
      <c r="C74" s="9"/>
      <c r="D74" s="22" t="e">
        <f t="shared" si="3"/>
        <v>#N/A</v>
      </c>
      <c r="E74" s="2"/>
      <c r="F74" s="9"/>
    </row>
    <row r="75" spans="2:6" x14ac:dyDescent="0.25">
      <c r="B75" s="18"/>
      <c r="C75" s="9"/>
      <c r="D75" s="22" t="e">
        <f t="shared" si="3"/>
        <v>#N/A</v>
      </c>
      <c r="E75" s="2"/>
      <c r="F75" s="9"/>
    </row>
    <row r="76" spans="2:6" x14ac:dyDescent="0.25">
      <c r="B76" s="30"/>
      <c r="C76" s="30"/>
      <c r="D76" s="30"/>
      <c r="E76" s="34"/>
      <c r="F76" s="17"/>
    </row>
    <row r="77" spans="2:6" ht="14.4" thickBot="1" x14ac:dyDescent="0.3">
      <c r="B77" s="11"/>
      <c r="C77" s="11"/>
      <c r="D77" s="23"/>
      <c r="E77" s="11"/>
    </row>
    <row r="80" spans="2:6" ht="42.15" customHeight="1" x14ac:dyDescent="0.25">
      <c r="B80" s="14"/>
      <c r="C80" s="13" t="e">
        <f>VLOOKUP(B80,Sc.InputSelect!B3:C33,2,FALSE)</f>
        <v>#N/A</v>
      </c>
      <c r="D80" s="20"/>
      <c r="E80" s="2" t="str">
        <f>_xlfn.IFNA(VLOOKUP(CONCATENATE(B80,".",C80),List.SurveyLevels!$B$4:$D$153,3,FALSE),"")</f>
        <v/>
      </c>
    </row>
    <row r="82" spans="2:6" ht="27.6" x14ac:dyDescent="0.25">
      <c r="B82" s="15" t="s">
        <v>428</v>
      </c>
      <c r="C82" s="15" t="s">
        <v>1063</v>
      </c>
      <c r="D82" s="21" t="s">
        <v>1388</v>
      </c>
      <c r="E82" s="15" t="s">
        <v>1064</v>
      </c>
    </row>
    <row r="83" spans="2:6" x14ac:dyDescent="0.25">
      <c r="B83" s="18"/>
      <c r="C83" s="9"/>
      <c r="D83" s="22" t="e">
        <f>IF($C$80=B83,"TRUE","FALSE")</f>
        <v>#N/A</v>
      </c>
      <c r="E83" s="2"/>
      <c r="F83" s="9"/>
    </row>
    <row r="84" spans="2:6" x14ac:dyDescent="0.25">
      <c r="B84" s="18"/>
      <c r="C84" s="9"/>
      <c r="D84" s="22" t="e">
        <f t="shared" ref="D84:D99" si="4">IF($C$80=B84,"TRUE","FALSE")</f>
        <v>#N/A</v>
      </c>
      <c r="E84" s="2"/>
      <c r="F84" s="9"/>
    </row>
    <row r="85" spans="2:6" x14ac:dyDescent="0.25">
      <c r="B85" s="18"/>
      <c r="C85" s="9"/>
      <c r="D85" s="22" t="e">
        <f t="shared" si="4"/>
        <v>#N/A</v>
      </c>
      <c r="E85" s="2"/>
      <c r="F85" s="9"/>
    </row>
    <row r="86" spans="2:6" x14ac:dyDescent="0.25">
      <c r="B86" s="18"/>
      <c r="C86" s="9"/>
      <c r="D86" s="22" t="e">
        <f t="shared" si="4"/>
        <v>#N/A</v>
      </c>
      <c r="E86" s="2"/>
      <c r="F86" s="9"/>
    </row>
    <row r="87" spans="2:6" x14ac:dyDescent="0.25">
      <c r="B87" s="18"/>
      <c r="C87" s="9"/>
      <c r="D87" s="22" t="e">
        <f t="shared" si="4"/>
        <v>#N/A</v>
      </c>
      <c r="E87" s="2"/>
      <c r="F87" s="9"/>
    </row>
    <row r="88" spans="2:6" x14ac:dyDescent="0.25">
      <c r="B88" s="18"/>
      <c r="C88" s="9"/>
      <c r="D88" s="22" t="e">
        <f t="shared" si="4"/>
        <v>#N/A</v>
      </c>
      <c r="E88" s="2"/>
      <c r="F88" s="9"/>
    </row>
    <row r="89" spans="2:6" x14ac:dyDescent="0.25">
      <c r="B89" s="18"/>
      <c r="C89" s="9"/>
      <c r="D89" s="22" t="e">
        <f t="shared" si="4"/>
        <v>#N/A</v>
      </c>
      <c r="E89" s="2"/>
      <c r="F89" s="9"/>
    </row>
    <row r="90" spans="2:6" x14ac:dyDescent="0.25">
      <c r="B90" s="18"/>
      <c r="C90" s="9"/>
      <c r="D90" s="22" t="e">
        <f t="shared" si="4"/>
        <v>#N/A</v>
      </c>
      <c r="E90" s="2"/>
      <c r="F90" s="9"/>
    </row>
    <row r="91" spans="2:6" x14ac:dyDescent="0.25">
      <c r="B91" s="18"/>
      <c r="C91" s="9"/>
      <c r="D91" s="22" t="e">
        <f t="shared" si="4"/>
        <v>#N/A</v>
      </c>
      <c r="E91" s="2"/>
      <c r="F91" s="9"/>
    </row>
    <row r="92" spans="2:6" x14ac:dyDescent="0.25">
      <c r="B92" s="18"/>
      <c r="C92" s="9"/>
      <c r="D92" s="22" t="e">
        <f t="shared" si="4"/>
        <v>#N/A</v>
      </c>
      <c r="E92" s="2"/>
      <c r="F92" s="9"/>
    </row>
    <row r="93" spans="2:6" x14ac:dyDescent="0.25">
      <c r="B93" s="18"/>
      <c r="C93" s="9"/>
      <c r="D93" s="22" t="e">
        <f t="shared" si="4"/>
        <v>#N/A</v>
      </c>
      <c r="E93" s="2"/>
      <c r="F93" s="9"/>
    </row>
    <row r="94" spans="2:6" x14ac:dyDescent="0.25">
      <c r="B94" s="18"/>
      <c r="C94" s="9"/>
      <c r="D94" s="22" t="e">
        <f t="shared" si="4"/>
        <v>#N/A</v>
      </c>
      <c r="E94" s="2"/>
      <c r="F94" s="9"/>
    </row>
    <row r="95" spans="2:6" x14ac:dyDescent="0.25">
      <c r="B95" s="18"/>
      <c r="C95" s="9"/>
      <c r="D95" s="22" t="e">
        <f t="shared" si="4"/>
        <v>#N/A</v>
      </c>
      <c r="E95" s="2"/>
      <c r="F95" s="9"/>
    </row>
    <row r="96" spans="2:6" x14ac:dyDescent="0.25">
      <c r="B96" s="18"/>
      <c r="C96" s="9"/>
      <c r="D96" s="22" t="e">
        <f t="shared" si="4"/>
        <v>#N/A</v>
      </c>
      <c r="E96" s="2"/>
      <c r="F96" s="9"/>
    </row>
    <row r="97" spans="2:6" x14ac:dyDescent="0.25">
      <c r="B97" s="18"/>
      <c r="C97" s="9"/>
      <c r="D97" s="22" t="e">
        <f t="shared" si="4"/>
        <v>#N/A</v>
      </c>
      <c r="E97" s="2"/>
      <c r="F97" s="9"/>
    </row>
    <row r="98" spans="2:6" x14ac:dyDescent="0.25">
      <c r="B98" s="18"/>
      <c r="C98" s="9"/>
      <c r="D98" s="22" t="e">
        <f t="shared" si="4"/>
        <v>#N/A</v>
      </c>
      <c r="E98" s="2"/>
      <c r="F98" s="9"/>
    </row>
    <row r="99" spans="2:6" x14ac:dyDescent="0.25">
      <c r="B99" s="18"/>
      <c r="C99" s="9"/>
      <c r="D99" s="22" t="e">
        <f t="shared" si="4"/>
        <v>#N/A</v>
      </c>
      <c r="E99" s="2"/>
      <c r="F99" s="9"/>
    </row>
    <row r="101" spans="2:6" ht="14.4" thickBot="1" x14ac:dyDescent="0.3">
      <c r="B101" s="11"/>
      <c r="C101" s="11"/>
      <c r="D101" s="23"/>
      <c r="E101" s="11"/>
    </row>
  </sheetData>
  <mergeCells count="2">
    <mergeCell ref="A1:G1"/>
    <mergeCell ref="B3:E4"/>
  </mergeCells>
  <conditionalFormatting sqref="E2 E5:E21 E24 E42:E57 E78:E100 E102:E1048576">
    <cfRule type="expression" dxfId="90" priority="91">
      <formula>$D2="TRUE"</formula>
    </cfRule>
  </conditionalFormatting>
  <conditionalFormatting sqref="A2:XFD2 A1 H1:XFD1 A3:B3 A4 F3:XFD4 A24:XFD24 A22:A23 F22:XFD23 A42:XFD42 A25:A41 G25:XFD41 A78:XFD78 G43:XFD55 B56:C56 E56 F56:XFD57 A43:A77 G58:XFD77 A100:XFD100 A79:A99 G79:XFD99 A102:XFD1048576 A101 F101:XFD101 A5:XFD21">
    <cfRule type="cellIs" dxfId="89" priority="86" operator="equal">
      <formula>5</formula>
    </cfRule>
    <cfRule type="cellIs" dxfId="88" priority="87" operator="equal">
      <formula>4</formula>
    </cfRule>
    <cfRule type="cellIs" dxfId="87" priority="88" operator="equal">
      <formula>3</formula>
    </cfRule>
    <cfRule type="cellIs" dxfId="86" priority="89" operator="equal">
      <formula>2</formula>
    </cfRule>
    <cfRule type="cellIs" dxfId="85" priority="90" operator="equal">
      <formula>1</formula>
    </cfRule>
  </conditionalFormatting>
  <conditionalFormatting sqref="E22:E23">
    <cfRule type="expression" dxfId="84" priority="85">
      <formula>$D22="TRUE"</formula>
    </cfRule>
  </conditionalFormatting>
  <conditionalFormatting sqref="B22:E23">
    <cfRule type="cellIs" dxfId="83" priority="80" operator="equal">
      <formula>5</formula>
    </cfRule>
    <cfRule type="cellIs" dxfId="82" priority="81" operator="equal">
      <formula>4</formula>
    </cfRule>
    <cfRule type="cellIs" dxfId="81" priority="82" operator="equal">
      <formula>3</formula>
    </cfRule>
    <cfRule type="cellIs" dxfId="80" priority="83" operator="equal">
      <formula>2</formula>
    </cfRule>
    <cfRule type="cellIs" dxfId="79" priority="84" operator="equal">
      <formula>1</formula>
    </cfRule>
  </conditionalFormatting>
  <conditionalFormatting sqref="B41:E41 B39:C40 E39:E40">
    <cfRule type="cellIs" dxfId="78" priority="68" operator="equal">
      <formula>5</formula>
    </cfRule>
    <cfRule type="cellIs" dxfId="77" priority="69" operator="equal">
      <formula>4</formula>
    </cfRule>
    <cfRule type="cellIs" dxfId="76" priority="70" operator="equal">
      <formula>3</formula>
    </cfRule>
    <cfRule type="cellIs" dxfId="75" priority="71" operator="equal">
      <formula>2</formula>
    </cfRule>
    <cfRule type="cellIs" dxfId="74" priority="72" operator="equal">
      <formula>1</formula>
    </cfRule>
  </conditionalFormatting>
  <conditionalFormatting sqref="E25:E38">
    <cfRule type="expression" dxfId="73" priority="79">
      <formula>$D25="TRUE"</formula>
    </cfRule>
  </conditionalFormatting>
  <conditionalFormatting sqref="F39:F41 B25:F28 B29:C38 E29:F38 D29:D39">
    <cfRule type="cellIs" dxfId="72" priority="74" operator="equal">
      <formula>5</formula>
    </cfRule>
    <cfRule type="cellIs" dxfId="71" priority="75" operator="equal">
      <formula>4</formula>
    </cfRule>
    <cfRule type="cellIs" dxfId="70" priority="76" operator="equal">
      <formula>3</formula>
    </cfRule>
    <cfRule type="cellIs" dxfId="69" priority="77" operator="equal">
      <formula>2</formula>
    </cfRule>
    <cfRule type="cellIs" dxfId="68" priority="78" operator="equal">
      <formula>1</formula>
    </cfRule>
  </conditionalFormatting>
  <conditionalFormatting sqref="E39:E41">
    <cfRule type="expression" dxfId="67" priority="73">
      <formula>$D39="TRUE"</formula>
    </cfRule>
  </conditionalFormatting>
  <conditionalFormatting sqref="D40">
    <cfRule type="cellIs" dxfId="66" priority="63" operator="equal">
      <formula>5</formula>
    </cfRule>
    <cfRule type="cellIs" dxfId="65" priority="64" operator="equal">
      <formula>4</formula>
    </cfRule>
    <cfRule type="cellIs" dxfId="64" priority="65" operator="equal">
      <formula>3</formula>
    </cfRule>
    <cfRule type="cellIs" dxfId="63" priority="66" operator="equal">
      <formula>2</formula>
    </cfRule>
    <cfRule type="cellIs" dxfId="62" priority="67" operator="equal">
      <formula>1</formula>
    </cfRule>
  </conditionalFormatting>
  <conditionalFormatting sqref="D56">
    <cfRule type="cellIs" dxfId="61" priority="48" operator="equal">
      <formula>5</formula>
    </cfRule>
    <cfRule type="cellIs" dxfId="60" priority="49" operator="equal">
      <formula>4</formula>
    </cfRule>
    <cfRule type="cellIs" dxfId="59" priority="50" operator="equal">
      <formula>3</formula>
    </cfRule>
    <cfRule type="cellIs" dxfId="58" priority="51" operator="equal">
      <formula>2</formula>
    </cfRule>
    <cfRule type="cellIs" dxfId="57" priority="52" operator="equal">
      <formula>1</formula>
    </cfRule>
  </conditionalFormatting>
  <conditionalFormatting sqref="B57:E57">
    <cfRule type="cellIs" dxfId="56" priority="53" operator="equal">
      <formula>5</formula>
    </cfRule>
    <cfRule type="cellIs" dxfId="55" priority="54" operator="equal">
      <formula>4</formula>
    </cfRule>
    <cfRule type="cellIs" dxfId="54" priority="55" operator="equal">
      <formula>3</formula>
    </cfRule>
    <cfRule type="cellIs" dxfId="53" priority="56" operator="equal">
      <formula>2</formula>
    </cfRule>
    <cfRule type="cellIs" dxfId="52" priority="57" operator="equal">
      <formula>1</formula>
    </cfRule>
  </conditionalFormatting>
  <conditionalFormatting sqref="B43:F55">
    <cfRule type="cellIs" dxfId="51" priority="58" operator="equal">
      <formula>5</formula>
    </cfRule>
    <cfRule type="cellIs" dxfId="50" priority="59" operator="equal">
      <formula>4</formula>
    </cfRule>
    <cfRule type="cellIs" dxfId="49" priority="60" operator="equal">
      <formula>3</formula>
    </cfRule>
    <cfRule type="cellIs" dxfId="48" priority="61" operator="equal">
      <formula>2</formula>
    </cfRule>
    <cfRule type="cellIs" dxfId="47" priority="62" operator="equal">
      <formula>1</formula>
    </cfRule>
  </conditionalFormatting>
  <conditionalFormatting sqref="E58:E77">
    <cfRule type="expression" dxfId="46" priority="47">
      <formula>$D58="TRUE"</formula>
    </cfRule>
  </conditionalFormatting>
  <conditionalFormatting sqref="B58:F58 B76:C76 E76 F76:F77">
    <cfRule type="cellIs" dxfId="45" priority="42" operator="equal">
      <formula>5</formula>
    </cfRule>
    <cfRule type="cellIs" dxfId="44" priority="43" operator="equal">
      <formula>4</formula>
    </cfRule>
    <cfRule type="cellIs" dxfId="43" priority="44" operator="equal">
      <formula>3</formula>
    </cfRule>
    <cfRule type="cellIs" dxfId="42" priority="45" operator="equal">
      <formula>2</formula>
    </cfRule>
    <cfRule type="cellIs" dxfId="41" priority="46" operator="equal">
      <formula>1</formula>
    </cfRule>
  </conditionalFormatting>
  <conditionalFormatting sqref="D76">
    <cfRule type="cellIs" dxfId="40" priority="27" operator="equal">
      <formula>5</formula>
    </cfRule>
    <cfRule type="cellIs" dxfId="39" priority="28" operator="equal">
      <formula>4</formula>
    </cfRule>
    <cfRule type="cellIs" dxfId="38" priority="29" operator="equal">
      <formula>3</formula>
    </cfRule>
    <cfRule type="cellIs" dxfId="37" priority="30" operator="equal">
      <formula>2</formula>
    </cfRule>
    <cfRule type="cellIs" dxfId="36" priority="31" operator="equal">
      <formula>1</formula>
    </cfRule>
  </conditionalFormatting>
  <conditionalFormatting sqref="B77:E77">
    <cfRule type="cellIs" dxfId="35" priority="32" operator="equal">
      <formula>5</formula>
    </cfRule>
    <cfRule type="cellIs" dxfId="34" priority="33" operator="equal">
      <formula>4</formula>
    </cfRule>
    <cfRule type="cellIs" dxfId="33" priority="34" operator="equal">
      <formula>3</formula>
    </cfRule>
    <cfRule type="cellIs" dxfId="32" priority="35" operator="equal">
      <formula>2</formula>
    </cfRule>
    <cfRule type="cellIs" dxfId="31" priority="36" operator="equal">
      <formula>1</formula>
    </cfRule>
  </conditionalFormatting>
  <conditionalFormatting sqref="B59:F61 D62:F75">
    <cfRule type="cellIs" dxfId="30" priority="37" operator="equal">
      <formula>5</formula>
    </cfRule>
    <cfRule type="cellIs" dxfId="29" priority="38" operator="equal">
      <formula>4</formula>
    </cfRule>
    <cfRule type="cellIs" dxfId="28" priority="39" operator="equal">
      <formula>3</formula>
    </cfRule>
    <cfRule type="cellIs" dxfId="27" priority="40" operator="equal">
      <formula>2</formula>
    </cfRule>
    <cfRule type="cellIs" dxfId="26" priority="41" operator="equal">
      <formula>1</formula>
    </cfRule>
  </conditionalFormatting>
  <conditionalFormatting sqref="B62:B75">
    <cfRule type="cellIs" dxfId="25" priority="22" operator="equal">
      <formula>5</formula>
    </cfRule>
    <cfRule type="cellIs" dxfId="24" priority="23" operator="equal">
      <formula>4</formula>
    </cfRule>
    <cfRule type="cellIs" dxfId="23" priority="24" operator="equal">
      <formula>3</formula>
    </cfRule>
    <cfRule type="cellIs" dxfId="22" priority="25" operator="equal">
      <formula>2</formula>
    </cfRule>
    <cfRule type="cellIs" dxfId="21" priority="26" operator="equal">
      <formula>1</formula>
    </cfRule>
  </conditionalFormatting>
  <conditionalFormatting sqref="B79:F79">
    <cfRule type="cellIs" dxfId="20" priority="17" operator="equal">
      <formula>5</formula>
    </cfRule>
    <cfRule type="cellIs" dxfId="19" priority="18" operator="equal">
      <formula>4</formula>
    </cfRule>
    <cfRule type="cellIs" dxfId="18" priority="19" operator="equal">
      <formula>3</formula>
    </cfRule>
    <cfRule type="cellIs" dxfId="17" priority="20" operator="equal">
      <formula>2</formula>
    </cfRule>
    <cfRule type="cellIs" dxfId="16" priority="21" operator="equal">
      <formula>1</formula>
    </cfRule>
  </conditionalFormatting>
  <conditionalFormatting sqref="B80:F82 D83:F99">
    <cfRule type="cellIs" dxfId="15" priority="12" operator="equal">
      <formula>5</formula>
    </cfRule>
    <cfRule type="cellIs" dxfId="14" priority="13" operator="equal">
      <formula>4</formula>
    </cfRule>
    <cfRule type="cellIs" dxfId="13" priority="14" operator="equal">
      <formula>3</formula>
    </cfRule>
    <cfRule type="cellIs" dxfId="12" priority="15" operator="equal">
      <formula>2</formula>
    </cfRule>
    <cfRule type="cellIs" dxfId="11" priority="16" operator="equal">
      <formula>1</formula>
    </cfRule>
  </conditionalFormatting>
  <conditionalFormatting sqref="B83:B99">
    <cfRule type="cellIs" dxfId="10" priority="7" operator="equal">
      <formula>5</formula>
    </cfRule>
    <cfRule type="cellIs" dxfId="9" priority="8" operator="equal">
      <formula>4</formula>
    </cfRule>
    <cfRule type="cellIs" dxfId="8" priority="9" operator="equal">
      <formula>3</formula>
    </cfRule>
    <cfRule type="cellIs" dxfId="7" priority="10" operator="equal">
      <formula>2</formula>
    </cfRule>
    <cfRule type="cellIs" dxfId="6" priority="11" operator="equal">
      <formula>1</formula>
    </cfRule>
  </conditionalFormatting>
  <conditionalFormatting sqref="E101">
    <cfRule type="expression" dxfId="5" priority="6">
      <formula>$D101="TRUE"</formula>
    </cfRule>
  </conditionalFormatting>
  <conditionalFormatting sqref="B101:E101">
    <cfRule type="cellIs" dxfId="4" priority="1" operator="equal">
      <formula>5</formula>
    </cfRule>
    <cfRule type="cellIs" dxfId="3" priority="2" operator="equal">
      <formula>4</formula>
    </cfRule>
    <cfRule type="cellIs" dxfId="2" priority="3" operator="equal">
      <formula>3</formula>
    </cfRule>
    <cfRule type="cellIs" dxfId="1" priority="4" operator="equal">
      <formula>2</formula>
    </cfRule>
    <cfRule type="cellIs" dxfId="0" priority="5" operator="equal">
      <formula>1</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51BE1-3A22-4800-9DEF-BBD86EF35930}">
  <sheetPr codeName="Sheet1">
    <tabColor theme="8"/>
  </sheetPr>
  <dimension ref="A1:G40"/>
  <sheetViews>
    <sheetView showGridLines="0" zoomScaleNormal="100" workbookViewId="0">
      <pane ySplit="1" topLeftCell="A2" activePane="bottomLeft" state="frozen"/>
      <selection activeCell="B22" sqref="B22:Q22"/>
      <selection pane="bottomLeft" activeCell="B3" sqref="B3:D3"/>
    </sheetView>
  </sheetViews>
  <sheetFormatPr defaultColWidth="8.88671875" defaultRowHeight="13.8" x14ac:dyDescent="0.25"/>
  <cols>
    <col min="1" max="1" width="7.109375" style="7" customWidth="1"/>
    <col min="2" max="2" width="5.109375" style="7" customWidth="1"/>
    <col min="3" max="3" width="66" style="7" customWidth="1"/>
    <col min="4" max="4" width="11.109375" style="7" customWidth="1"/>
    <col min="5" max="6" width="8.88671875" style="7"/>
    <col min="7" max="7" width="10.6640625" style="7" customWidth="1"/>
    <col min="8" max="16384" width="8.88671875" style="7"/>
  </cols>
  <sheetData>
    <row r="1" spans="1:7" ht="35.1" customHeight="1" x14ac:dyDescent="0.25">
      <c r="A1" s="155"/>
      <c r="B1" s="155"/>
      <c r="C1" s="155"/>
      <c r="D1" s="155"/>
      <c r="E1" s="155"/>
      <c r="F1" s="155"/>
    </row>
    <row r="3" spans="1:7" ht="34.35" customHeight="1" thickBot="1" x14ac:dyDescent="0.3">
      <c r="B3" s="154" t="s">
        <v>15</v>
      </c>
      <c r="C3" s="154"/>
      <c r="D3" s="154"/>
      <c r="F3" s="151" t="s">
        <v>58</v>
      </c>
      <c r="G3" s="151"/>
    </row>
    <row r="4" spans="1:7" ht="24" customHeight="1" x14ac:dyDescent="0.25">
      <c r="B4" s="157" t="s">
        <v>59</v>
      </c>
      <c r="C4" s="157"/>
      <c r="D4" s="157"/>
      <c r="F4" s="151"/>
      <c r="G4" s="151"/>
    </row>
    <row r="5" spans="1:7" x14ac:dyDescent="0.25">
      <c r="F5" s="151"/>
      <c r="G5" s="151"/>
    </row>
    <row r="6" spans="1:7" ht="13.65" customHeight="1" x14ac:dyDescent="0.25">
      <c r="B6" s="152" t="s">
        <v>60</v>
      </c>
      <c r="C6" s="156" t="s">
        <v>61</v>
      </c>
      <c r="D6" s="156"/>
      <c r="E6" s="8"/>
      <c r="F6" s="151"/>
      <c r="G6" s="151"/>
    </row>
    <row r="7" spans="1:7" ht="13.65" customHeight="1" x14ac:dyDescent="0.25">
      <c r="B7" s="152"/>
      <c r="C7" s="156"/>
      <c r="D7" s="156"/>
      <c r="E7" s="8"/>
    </row>
    <row r="8" spans="1:7" x14ac:dyDescent="0.25">
      <c r="C8" s="117"/>
      <c r="D8" s="117"/>
      <c r="E8" s="117"/>
    </row>
    <row r="9" spans="1:7" ht="27" customHeight="1" x14ac:dyDescent="0.25">
      <c r="B9" s="5">
        <v>1</v>
      </c>
      <c r="C9" s="2" t="s">
        <v>62</v>
      </c>
      <c r="D9" s="9"/>
      <c r="F9" s="151" t="s">
        <v>63</v>
      </c>
      <c r="G9" s="151"/>
    </row>
    <row r="10" spans="1:7" ht="41.4" x14ac:dyDescent="0.25">
      <c r="B10" s="6">
        <v>2</v>
      </c>
      <c r="C10" s="2" t="s">
        <v>64</v>
      </c>
      <c r="D10" s="9"/>
      <c r="F10" s="151"/>
      <c r="G10" s="151"/>
    </row>
    <row r="11" spans="1:7" ht="48" customHeight="1" x14ac:dyDescent="0.25">
      <c r="B11" s="3">
        <v>3</v>
      </c>
      <c r="C11" s="2" t="s">
        <v>65</v>
      </c>
      <c r="D11" s="9"/>
    </row>
    <row r="12" spans="1:7" ht="41.4" x14ac:dyDescent="0.25">
      <c r="B12" s="4">
        <v>4</v>
      </c>
      <c r="C12" s="2" t="s">
        <v>66</v>
      </c>
      <c r="D12" s="9"/>
    </row>
    <row r="13" spans="1:7" ht="41.4" x14ac:dyDescent="0.25">
      <c r="B13" s="10">
        <v>5</v>
      </c>
      <c r="C13" s="2" t="s">
        <v>67</v>
      </c>
      <c r="D13" s="9"/>
      <c r="E13" s="17"/>
    </row>
    <row r="14" spans="1:7" x14ac:dyDescent="0.25">
      <c r="D14" s="17"/>
    </row>
    <row r="15" spans="1:7" ht="14.4" thickBot="1" x14ac:dyDescent="0.3">
      <c r="B15" s="11"/>
      <c r="C15" s="11"/>
      <c r="D15" s="11"/>
    </row>
    <row r="17" spans="2:4" x14ac:dyDescent="0.25">
      <c r="B17" s="152" t="s">
        <v>68</v>
      </c>
      <c r="C17" s="153" t="s">
        <v>69</v>
      </c>
      <c r="D17" s="153"/>
    </row>
    <row r="18" spans="2:4" ht="13.65" customHeight="1" x14ac:dyDescent="0.25">
      <c r="B18" s="152"/>
      <c r="C18" s="153"/>
      <c r="D18" s="153"/>
    </row>
    <row r="19" spans="2:4" x14ac:dyDescent="0.25">
      <c r="C19" s="117"/>
      <c r="D19" s="117"/>
    </row>
    <row r="20" spans="2:4" ht="21" customHeight="1" x14ac:dyDescent="0.25">
      <c r="B20" s="5">
        <v>1</v>
      </c>
      <c r="C20" s="2" t="s">
        <v>70</v>
      </c>
      <c r="D20" s="9"/>
    </row>
    <row r="21" spans="2:4" ht="27.6" x14ac:dyDescent="0.25">
      <c r="B21" s="6">
        <v>2</v>
      </c>
      <c r="C21" s="2" t="s">
        <v>71</v>
      </c>
      <c r="D21" s="9"/>
    </row>
    <row r="22" spans="2:4" ht="27.6" x14ac:dyDescent="0.25">
      <c r="B22" s="3">
        <v>3</v>
      </c>
      <c r="C22" s="2" t="s">
        <v>72</v>
      </c>
      <c r="D22" s="9"/>
    </row>
    <row r="23" spans="2:4" ht="43.35" customHeight="1" x14ac:dyDescent="0.25">
      <c r="B23" s="4">
        <v>4</v>
      </c>
      <c r="C23" s="1" t="s">
        <v>73</v>
      </c>
      <c r="D23" s="9"/>
    </row>
    <row r="24" spans="2:4" ht="33" customHeight="1" x14ac:dyDescent="0.25">
      <c r="B24" s="10">
        <v>5</v>
      </c>
      <c r="C24" s="1" t="s">
        <v>74</v>
      </c>
      <c r="D24" s="9"/>
    </row>
    <row r="26" spans="2:4" ht="14.4" thickBot="1" x14ac:dyDescent="0.3">
      <c r="B26" s="11"/>
      <c r="C26" s="11"/>
      <c r="D26" s="11"/>
    </row>
    <row r="28" spans="2:4" x14ac:dyDescent="0.25">
      <c r="B28" s="152" t="s">
        <v>75</v>
      </c>
      <c r="C28" s="153" t="s">
        <v>76</v>
      </c>
      <c r="D28" s="153"/>
    </row>
    <row r="29" spans="2:4" x14ac:dyDescent="0.25">
      <c r="B29" s="152"/>
      <c r="C29" s="153"/>
      <c r="D29" s="153"/>
    </row>
    <row r="30" spans="2:4" x14ac:dyDescent="0.25">
      <c r="C30" s="117"/>
      <c r="D30" s="117"/>
    </row>
    <row r="31" spans="2:4" ht="41.4" x14ac:dyDescent="0.25">
      <c r="B31" s="5">
        <v>1</v>
      </c>
      <c r="C31" s="2" t="s">
        <v>77</v>
      </c>
      <c r="D31" s="9"/>
    </row>
    <row r="32" spans="2:4" ht="27.6" x14ac:dyDescent="0.25">
      <c r="B32" s="6">
        <v>2</v>
      </c>
      <c r="C32" s="2" t="s">
        <v>78</v>
      </c>
      <c r="D32" s="9"/>
    </row>
    <row r="33" spans="2:7" ht="27.6" x14ac:dyDescent="0.25">
      <c r="B33" s="3">
        <v>3</v>
      </c>
      <c r="C33" s="2" t="s">
        <v>79</v>
      </c>
      <c r="D33" s="9"/>
    </row>
    <row r="34" spans="2:7" ht="27.6" x14ac:dyDescent="0.25">
      <c r="B34" s="4">
        <v>4</v>
      </c>
      <c r="C34" s="1" t="s">
        <v>80</v>
      </c>
      <c r="D34" s="9"/>
    </row>
    <row r="35" spans="2:7" ht="27.6" x14ac:dyDescent="0.25">
      <c r="B35" s="10">
        <v>5</v>
      </c>
      <c r="C35" s="1" t="s">
        <v>81</v>
      </c>
      <c r="D35" s="9"/>
    </row>
    <row r="37" spans="2:7" ht="14.4" thickBot="1" x14ac:dyDescent="0.3">
      <c r="B37" s="11"/>
      <c r="C37" s="11"/>
      <c r="D37" s="11"/>
    </row>
    <row r="38" spans="2:7" x14ac:dyDescent="0.25">
      <c r="C38" s="113" t="str">
        <f>IF(Sc.InputSelect!D4=1,"A response is missing for 1 question",IF(Sc.InputSelect!D4&gt;1,CONCATENATE("A response is missing for ",Sc.InputSelect!D4," questions")," "))</f>
        <v>A response is missing for 3 questions</v>
      </c>
    </row>
    <row r="39" spans="2:7" ht="21" customHeight="1" x14ac:dyDescent="0.4">
      <c r="C39" s="56" t="s">
        <v>82</v>
      </c>
      <c r="D39" s="55"/>
      <c r="F39" s="151" t="s">
        <v>83</v>
      </c>
      <c r="G39" s="151"/>
    </row>
    <row r="40" spans="2:7" x14ac:dyDescent="0.25">
      <c r="F40" s="151"/>
      <c r="G40" s="151"/>
    </row>
  </sheetData>
  <sheetProtection sheet="1" objects="1" scenarios="1"/>
  <mergeCells count="12">
    <mergeCell ref="F39:G40"/>
    <mergeCell ref="B28:B29"/>
    <mergeCell ref="C28:D29"/>
    <mergeCell ref="B3:D3"/>
    <mergeCell ref="A1:F1"/>
    <mergeCell ref="C6:D7"/>
    <mergeCell ref="B6:B7"/>
    <mergeCell ref="B17:B18"/>
    <mergeCell ref="C17:D18"/>
    <mergeCell ref="F9:G10"/>
    <mergeCell ref="F3:G6"/>
    <mergeCell ref="B4:D4"/>
  </mergeCells>
  <dataValidations count="3">
    <dataValidation allowBlank="1" showInputMessage="1" showErrorMessage="1" promptTitle="Levels" prompt="Each indicator is graded into five levels of performance to choose from in the continuum of readiness." sqref="B9:B13" xr:uid="{A29CB8B7-58C4-49AE-87CB-1CCD8A99985F}"/>
    <dataValidation allowBlank="1" showInputMessage="1" showErrorMessage="1" promptTitle="Indicators" prompt="Please select the level which most closely represents the reality in your country." sqref="C9:C13" xr:uid="{25395761-632B-4EDB-B8EC-1B83624E1377}"/>
    <dataValidation allowBlank="1" showInputMessage="1" showErrorMessage="1" promptTitle="Question identifier" prompt="Question identifier" sqref="B6:B7" xr:uid="{D52158D8-58A8-4FF3-AE82-935237BE5D98}"/>
  </dataValidations>
  <hyperlinks>
    <hyperlink ref="C39" location="I.B!B3" display="Continue to the next topic →" xr:uid="{D75C2F83-22BE-42AE-BEEA-E25554BE066D}"/>
  </hyperlink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80" r:id="rId4" name="Option Button 56">
              <controlPr defaultSize="0" autoFill="0" autoLine="0" autoPict="0">
                <anchor moveWithCells="1">
                  <from>
                    <xdr:col>3</xdr:col>
                    <xdr:colOff>38100</xdr:colOff>
                    <xdr:row>19</xdr:row>
                    <xdr:rowOff>22860</xdr:rowOff>
                  </from>
                  <to>
                    <xdr:col>4</xdr:col>
                    <xdr:colOff>0</xdr:colOff>
                    <xdr:row>19</xdr:row>
                    <xdr:rowOff>251460</xdr:rowOff>
                  </to>
                </anchor>
              </controlPr>
            </control>
          </mc:Choice>
        </mc:AlternateContent>
        <mc:AlternateContent xmlns:mc="http://schemas.openxmlformats.org/markup-compatibility/2006">
          <mc:Choice Requires="x14">
            <control shapeId="1081" r:id="rId5" name="Group Box 57">
              <controlPr defaultSize="0" autoFill="0" autoPict="0">
                <anchor moveWithCells="1">
                  <from>
                    <xdr:col>3</xdr:col>
                    <xdr:colOff>0</xdr:colOff>
                    <xdr:row>19</xdr:row>
                    <xdr:rowOff>0</xdr:rowOff>
                  </from>
                  <to>
                    <xdr:col>4</xdr:col>
                    <xdr:colOff>0</xdr:colOff>
                    <xdr:row>24</xdr:row>
                    <xdr:rowOff>0</xdr:rowOff>
                  </to>
                </anchor>
              </controlPr>
            </control>
          </mc:Choice>
        </mc:AlternateContent>
        <mc:AlternateContent xmlns:mc="http://schemas.openxmlformats.org/markup-compatibility/2006">
          <mc:Choice Requires="x14">
            <control shapeId="1082" r:id="rId6" name="Option Button 58">
              <controlPr defaultSize="0" autoFill="0" autoLine="0" autoPict="0">
                <anchor moveWithCells="1">
                  <from>
                    <xdr:col>3</xdr:col>
                    <xdr:colOff>38100</xdr:colOff>
                    <xdr:row>20</xdr:row>
                    <xdr:rowOff>53340</xdr:rowOff>
                  </from>
                  <to>
                    <xdr:col>4</xdr:col>
                    <xdr:colOff>0</xdr:colOff>
                    <xdr:row>20</xdr:row>
                    <xdr:rowOff>327660</xdr:rowOff>
                  </to>
                </anchor>
              </controlPr>
            </control>
          </mc:Choice>
        </mc:AlternateContent>
        <mc:AlternateContent xmlns:mc="http://schemas.openxmlformats.org/markup-compatibility/2006">
          <mc:Choice Requires="x14">
            <control shapeId="1083" r:id="rId7" name="Option Button 59">
              <controlPr defaultSize="0" autoFill="0" autoLine="0" autoPict="0">
                <anchor moveWithCells="1">
                  <from>
                    <xdr:col>3</xdr:col>
                    <xdr:colOff>38100</xdr:colOff>
                    <xdr:row>21</xdr:row>
                    <xdr:rowOff>22860</xdr:rowOff>
                  </from>
                  <to>
                    <xdr:col>4</xdr:col>
                    <xdr:colOff>0</xdr:colOff>
                    <xdr:row>21</xdr:row>
                    <xdr:rowOff>304800</xdr:rowOff>
                  </to>
                </anchor>
              </controlPr>
            </control>
          </mc:Choice>
        </mc:AlternateContent>
        <mc:AlternateContent xmlns:mc="http://schemas.openxmlformats.org/markup-compatibility/2006">
          <mc:Choice Requires="x14">
            <control shapeId="1084" r:id="rId8" name="Option Button 60">
              <controlPr defaultSize="0" autoFill="0" autoLine="0" autoPict="0">
                <anchor moveWithCells="1">
                  <from>
                    <xdr:col>3</xdr:col>
                    <xdr:colOff>38100</xdr:colOff>
                    <xdr:row>22</xdr:row>
                    <xdr:rowOff>38100</xdr:rowOff>
                  </from>
                  <to>
                    <xdr:col>4</xdr:col>
                    <xdr:colOff>0</xdr:colOff>
                    <xdr:row>22</xdr:row>
                    <xdr:rowOff>510540</xdr:rowOff>
                  </to>
                </anchor>
              </controlPr>
            </control>
          </mc:Choice>
        </mc:AlternateContent>
        <mc:AlternateContent xmlns:mc="http://schemas.openxmlformats.org/markup-compatibility/2006">
          <mc:Choice Requires="x14">
            <control shapeId="1085" r:id="rId9" name="Option Button 61">
              <controlPr defaultSize="0" autoFill="0" autoLine="0" autoPict="0">
                <anchor moveWithCells="1">
                  <from>
                    <xdr:col>3</xdr:col>
                    <xdr:colOff>38100</xdr:colOff>
                    <xdr:row>23</xdr:row>
                    <xdr:rowOff>38100</xdr:rowOff>
                  </from>
                  <to>
                    <xdr:col>4</xdr:col>
                    <xdr:colOff>0</xdr:colOff>
                    <xdr:row>23</xdr:row>
                    <xdr:rowOff>365760</xdr:rowOff>
                  </to>
                </anchor>
              </controlPr>
            </control>
          </mc:Choice>
        </mc:AlternateContent>
        <mc:AlternateContent xmlns:mc="http://schemas.openxmlformats.org/markup-compatibility/2006">
          <mc:Choice Requires="x14">
            <control shapeId="1087" r:id="rId10" name="Group Box 63">
              <controlPr defaultSize="0" autoFill="0" autoPict="0">
                <anchor moveWithCells="1">
                  <from>
                    <xdr:col>2</xdr:col>
                    <xdr:colOff>4518660</xdr:colOff>
                    <xdr:row>8</xdr:row>
                    <xdr:rowOff>0</xdr:rowOff>
                  </from>
                  <to>
                    <xdr:col>4</xdr:col>
                    <xdr:colOff>0</xdr:colOff>
                    <xdr:row>12</xdr:row>
                    <xdr:rowOff>518160</xdr:rowOff>
                  </to>
                </anchor>
              </controlPr>
            </control>
          </mc:Choice>
        </mc:AlternateContent>
        <mc:AlternateContent xmlns:mc="http://schemas.openxmlformats.org/markup-compatibility/2006">
          <mc:Choice Requires="x14">
            <control shapeId="1088" r:id="rId11" name="Option Button 64">
              <controlPr defaultSize="0" autoFill="0" autoLine="0" autoPict="0">
                <anchor moveWithCells="1">
                  <from>
                    <xdr:col>3</xdr:col>
                    <xdr:colOff>38100</xdr:colOff>
                    <xdr:row>8</xdr:row>
                    <xdr:rowOff>15240</xdr:rowOff>
                  </from>
                  <to>
                    <xdr:col>3</xdr:col>
                    <xdr:colOff>739140</xdr:colOff>
                    <xdr:row>8</xdr:row>
                    <xdr:rowOff>320040</xdr:rowOff>
                  </to>
                </anchor>
              </controlPr>
            </control>
          </mc:Choice>
        </mc:AlternateContent>
        <mc:AlternateContent xmlns:mc="http://schemas.openxmlformats.org/markup-compatibility/2006">
          <mc:Choice Requires="x14">
            <control shapeId="1089" r:id="rId12" name="Option Button 65">
              <controlPr defaultSize="0" autoFill="0" autoLine="0" autoPict="0">
                <anchor moveWithCells="1">
                  <from>
                    <xdr:col>3</xdr:col>
                    <xdr:colOff>38100</xdr:colOff>
                    <xdr:row>9</xdr:row>
                    <xdr:rowOff>53340</xdr:rowOff>
                  </from>
                  <to>
                    <xdr:col>3</xdr:col>
                    <xdr:colOff>739140</xdr:colOff>
                    <xdr:row>9</xdr:row>
                    <xdr:rowOff>480060</xdr:rowOff>
                  </to>
                </anchor>
              </controlPr>
            </control>
          </mc:Choice>
        </mc:AlternateContent>
        <mc:AlternateContent xmlns:mc="http://schemas.openxmlformats.org/markup-compatibility/2006">
          <mc:Choice Requires="x14">
            <control shapeId="1090" r:id="rId13" name="Option Button 66">
              <controlPr defaultSize="0" autoFill="0" autoLine="0" autoPict="0">
                <anchor moveWithCells="1">
                  <from>
                    <xdr:col>3</xdr:col>
                    <xdr:colOff>38100</xdr:colOff>
                    <xdr:row>10</xdr:row>
                    <xdr:rowOff>53340</xdr:rowOff>
                  </from>
                  <to>
                    <xdr:col>3</xdr:col>
                    <xdr:colOff>739140</xdr:colOff>
                    <xdr:row>10</xdr:row>
                    <xdr:rowOff>571500</xdr:rowOff>
                  </to>
                </anchor>
              </controlPr>
            </control>
          </mc:Choice>
        </mc:AlternateContent>
        <mc:AlternateContent xmlns:mc="http://schemas.openxmlformats.org/markup-compatibility/2006">
          <mc:Choice Requires="x14">
            <control shapeId="1091" r:id="rId14" name="Option Button 67">
              <controlPr defaultSize="0" autoFill="0" autoLine="0" autoPict="0">
                <anchor moveWithCells="1">
                  <from>
                    <xdr:col>3</xdr:col>
                    <xdr:colOff>38100</xdr:colOff>
                    <xdr:row>11</xdr:row>
                    <xdr:rowOff>53340</xdr:rowOff>
                  </from>
                  <to>
                    <xdr:col>3</xdr:col>
                    <xdr:colOff>739140</xdr:colOff>
                    <xdr:row>11</xdr:row>
                    <xdr:rowOff>480060</xdr:rowOff>
                  </to>
                </anchor>
              </controlPr>
            </control>
          </mc:Choice>
        </mc:AlternateContent>
        <mc:AlternateContent xmlns:mc="http://schemas.openxmlformats.org/markup-compatibility/2006">
          <mc:Choice Requires="x14">
            <control shapeId="1092" r:id="rId15" name="Option Button 68">
              <controlPr defaultSize="0" autoFill="0" autoLine="0" autoPict="0">
                <anchor moveWithCells="1">
                  <from>
                    <xdr:col>3</xdr:col>
                    <xdr:colOff>38100</xdr:colOff>
                    <xdr:row>12</xdr:row>
                    <xdr:rowOff>114300</xdr:rowOff>
                  </from>
                  <to>
                    <xdr:col>3</xdr:col>
                    <xdr:colOff>739140</xdr:colOff>
                    <xdr:row>12</xdr:row>
                    <xdr:rowOff>510540</xdr:rowOff>
                  </to>
                </anchor>
              </controlPr>
            </control>
          </mc:Choice>
        </mc:AlternateContent>
        <mc:AlternateContent xmlns:mc="http://schemas.openxmlformats.org/markup-compatibility/2006">
          <mc:Choice Requires="x14">
            <control shapeId="1101" r:id="rId16" name="Group Box 77">
              <controlPr defaultSize="0" autoFill="0" autoPict="0">
                <anchor moveWithCells="1">
                  <from>
                    <xdr:col>3</xdr:col>
                    <xdr:colOff>0</xdr:colOff>
                    <xdr:row>30</xdr:row>
                    <xdr:rowOff>0</xdr:rowOff>
                  </from>
                  <to>
                    <xdr:col>4</xdr:col>
                    <xdr:colOff>0</xdr:colOff>
                    <xdr:row>35</xdr:row>
                    <xdr:rowOff>0</xdr:rowOff>
                  </to>
                </anchor>
              </controlPr>
            </control>
          </mc:Choice>
        </mc:AlternateContent>
        <mc:AlternateContent xmlns:mc="http://schemas.openxmlformats.org/markup-compatibility/2006">
          <mc:Choice Requires="x14">
            <control shapeId="1102" r:id="rId17" name="Option Button 78">
              <controlPr defaultSize="0" autoFill="0" autoLine="0" autoPict="0">
                <anchor moveWithCells="1">
                  <from>
                    <xdr:col>3</xdr:col>
                    <xdr:colOff>38100</xdr:colOff>
                    <xdr:row>30</xdr:row>
                    <xdr:rowOff>22860</xdr:rowOff>
                  </from>
                  <to>
                    <xdr:col>3</xdr:col>
                    <xdr:colOff>723900</xdr:colOff>
                    <xdr:row>30</xdr:row>
                    <xdr:rowOff>381000</xdr:rowOff>
                  </to>
                </anchor>
              </controlPr>
            </control>
          </mc:Choice>
        </mc:AlternateContent>
        <mc:AlternateContent xmlns:mc="http://schemas.openxmlformats.org/markup-compatibility/2006">
          <mc:Choice Requires="x14">
            <control shapeId="1111" r:id="rId18" name="Option Button 87">
              <controlPr defaultSize="0" autoFill="0" autoLine="0" autoPict="0">
                <anchor moveWithCells="1">
                  <from>
                    <xdr:col>3</xdr:col>
                    <xdr:colOff>38100</xdr:colOff>
                    <xdr:row>31</xdr:row>
                    <xdr:rowOff>22860</xdr:rowOff>
                  </from>
                  <to>
                    <xdr:col>3</xdr:col>
                    <xdr:colOff>723900</xdr:colOff>
                    <xdr:row>31</xdr:row>
                    <xdr:rowOff>327660</xdr:rowOff>
                  </to>
                </anchor>
              </controlPr>
            </control>
          </mc:Choice>
        </mc:AlternateContent>
        <mc:AlternateContent xmlns:mc="http://schemas.openxmlformats.org/markup-compatibility/2006">
          <mc:Choice Requires="x14">
            <control shapeId="1112" r:id="rId19" name="Option Button 88">
              <controlPr defaultSize="0" autoFill="0" autoLine="0" autoPict="0">
                <anchor moveWithCells="1">
                  <from>
                    <xdr:col>3</xdr:col>
                    <xdr:colOff>38100</xdr:colOff>
                    <xdr:row>32</xdr:row>
                    <xdr:rowOff>22860</xdr:rowOff>
                  </from>
                  <to>
                    <xdr:col>3</xdr:col>
                    <xdr:colOff>723900</xdr:colOff>
                    <xdr:row>32</xdr:row>
                    <xdr:rowOff>327660</xdr:rowOff>
                  </to>
                </anchor>
              </controlPr>
            </control>
          </mc:Choice>
        </mc:AlternateContent>
        <mc:AlternateContent xmlns:mc="http://schemas.openxmlformats.org/markup-compatibility/2006">
          <mc:Choice Requires="x14">
            <control shapeId="1113" r:id="rId20" name="Option Button 89">
              <controlPr defaultSize="0" autoFill="0" autoLine="0" autoPict="0">
                <anchor moveWithCells="1">
                  <from>
                    <xdr:col>3</xdr:col>
                    <xdr:colOff>38100</xdr:colOff>
                    <xdr:row>33</xdr:row>
                    <xdr:rowOff>22860</xdr:rowOff>
                  </from>
                  <to>
                    <xdr:col>3</xdr:col>
                    <xdr:colOff>723900</xdr:colOff>
                    <xdr:row>33</xdr:row>
                    <xdr:rowOff>320040</xdr:rowOff>
                  </to>
                </anchor>
              </controlPr>
            </control>
          </mc:Choice>
        </mc:AlternateContent>
        <mc:AlternateContent xmlns:mc="http://schemas.openxmlformats.org/markup-compatibility/2006">
          <mc:Choice Requires="x14">
            <control shapeId="1115" r:id="rId21" name="Option Button 91">
              <controlPr defaultSize="0" autoFill="0" autoLine="0" autoPict="0">
                <anchor moveWithCells="1">
                  <from>
                    <xdr:col>3</xdr:col>
                    <xdr:colOff>38100</xdr:colOff>
                    <xdr:row>34</xdr:row>
                    <xdr:rowOff>22860</xdr:rowOff>
                  </from>
                  <to>
                    <xdr:col>3</xdr:col>
                    <xdr:colOff>723900</xdr:colOff>
                    <xdr:row>34</xdr:row>
                    <xdr:rowOff>320040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4F9DE1-A8C0-4E79-98A9-23BAC3A67F46}">
  <sheetPr codeName="Sheet2">
    <tabColor theme="8"/>
  </sheetPr>
  <dimension ref="A1:F17"/>
  <sheetViews>
    <sheetView showGridLines="0" zoomScaleNormal="100" workbookViewId="0">
      <pane ySplit="1" topLeftCell="A2" activePane="bottomLeft" state="frozen"/>
      <selection activeCell="B22" sqref="B22:Q22"/>
      <selection pane="bottomLeft" activeCell="B3" sqref="B3:D3"/>
    </sheetView>
  </sheetViews>
  <sheetFormatPr defaultColWidth="8.88671875" defaultRowHeight="13.8" x14ac:dyDescent="0.25"/>
  <cols>
    <col min="1" max="1" width="7.109375" style="7" customWidth="1"/>
    <col min="2" max="2" width="5.109375" style="7" customWidth="1"/>
    <col min="3" max="3" width="66" style="7" customWidth="1"/>
    <col min="4" max="4" width="11.109375" style="7" customWidth="1"/>
    <col min="5" max="16384" width="8.88671875" style="7"/>
  </cols>
  <sheetData>
    <row r="1" spans="1:6" ht="35.1" customHeight="1" x14ac:dyDescent="0.25">
      <c r="A1" s="119"/>
      <c r="B1" s="119"/>
      <c r="C1" s="119"/>
      <c r="D1" s="119"/>
      <c r="E1" s="119"/>
      <c r="F1" s="119"/>
    </row>
    <row r="3" spans="1:6" ht="34.35" customHeight="1" thickBot="1" x14ac:dyDescent="0.3">
      <c r="B3" s="154" t="s">
        <v>16</v>
      </c>
      <c r="C3" s="154"/>
      <c r="D3" s="154"/>
    </row>
    <row r="4" spans="1:6" ht="24" customHeight="1" x14ac:dyDescent="0.25">
      <c r="B4" s="157" t="s">
        <v>59</v>
      </c>
      <c r="C4" s="157"/>
      <c r="D4" s="157"/>
    </row>
    <row r="6" spans="1:6" ht="13.65" customHeight="1" x14ac:dyDescent="0.25">
      <c r="B6" s="152" t="s">
        <v>84</v>
      </c>
      <c r="C6" s="156" t="s">
        <v>85</v>
      </c>
      <c r="D6" s="156"/>
      <c r="E6" s="8"/>
    </row>
    <row r="7" spans="1:6" ht="13.65" customHeight="1" x14ac:dyDescent="0.25">
      <c r="B7" s="152"/>
      <c r="C7" s="156"/>
      <c r="D7" s="156"/>
      <c r="E7" s="8"/>
    </row>
    <row r="8" spans="1:6" x14ac:dyDescent="0.25">
      <c r="C8" s="117"/>
      <c r="D8" s="117"/>
      <c r="E8" s="117"/>
    </row>
    <row r="9" spans="1:6" ht="28.35" customHeight="1" x14ac:dyDescent="0.25">
      <c r="B9" s="5">
        <v>1</v>
      </c>
      <c r="C9" s="2" t="s">
        <v>86</v>
      </c>
      <c r="D9" s="9"/>
    </row>
    <row r="10" spans="1:6" ht="27.6" x14ac:dyDescent="0.25">
      <c r="B10" s="6">
        <v>2</v>
      </c>
      <c r="C10" s="2" t="s">
        <v>87</v>
      </c>
      <c r="D10" s="9"/>
    </row>
    <row r="11" spans="1:6" ht="55.2" x14ac:dyDescent="0.25">
      <c r="B11" s="3">
        <v>3</v>
      </c>
      <c r="C11" s="2" t="s">
        <v>88</v>
      </c>
      <c r="D11" s="9"/>
    </row>
    <row r="12" spans="1:6" ht="55.2" x14ac:dyDescent="0.25">
      <c r="B12" s="4">
        <v>4</v>
      </c>
      <c r="C12" s="2" t="s">
        <v>89</v>
      </c>
      <c r="D12" s="9"/>
    </row>
    <row r="13" spans="1:6" ht="55.2" x14ac:dyDescent="0.25">
      <c r="B13" s="10">
        <v>5</v>
      </c>
      <c r="C13" s="2" t="s">
        <v>90</v>
      </c>
      <c r="D13" s="9"/>
      <c r="E13" s="17"/>
    </row>
    <row r="14" spans="1:6" x14ac:dyDescent="0.25">
      <c r="D14" s="17"/>
    </row>
    <row r="15" spans="1:6" ht="14.4" thickBot="1" x14ac:dyDescent="0.3">
      <c r="B15" s="11"/>
      <c r="C15" s="11"/>
      <c r="D15" s="11"/>
    </row>
    <row r="16" spans="1:6" x14ac:dyDescent="0.25">
      <c r="C16" s="113" t="str">
        <f>IF(Sc.InputSelect!D7=1,"A response is missing for 1 question",IF(Sc.InputSelect!D7&gt;1,CONCATENATE("A response is missing for ",Sc.InputSelect!D4," questions")," "))</f>
        <v>A response is missing for 1 question</v>
      </c>
    </row>
    <row r="17" spans="3:3" ht="25.65" customHeight="1" x14ac:dyDescent="0.25">
      <c r="C17" s="56" t="s">
        <v>82</v>
      </c>
    </row>
  </sheetData>
  <sheetProtection sheet="1" objects="1" scenarios="1"/>
  <mergeCells count="5">
    <mergeCell ref="A1:F1"/>
    <mergeCell ref="B3:D3"/>
    <mergeCell ref="B6:B7"/>
    <mergeCell ref="C6:D7"/>
    <mergeCell ref="B4:D4"/>
  </mergeCells>
  <hyperlinks>
    <hyperlink ref="C17" location="I.C!B3" display="Continue to the next topic →" xr:uid="{50DA3978-4D8E-4FDA-9B91-2EB84ADAEAF6}"/>
  </hyperlink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3</xdr:col>
                    <xdr:colOff>38100</xdr:colOff>
                    <xdr:row>8</xdr:row>
                    <xdr:rowOff>38100</xdr:rowOff>
                  </from>
                  <to>
                    <xdr:col>3</xdr:col>
                    <xdr:colOff>670560</xdr:colOff>
                    <xdr:row>8</xdr:row>
                    <xdr:rowOff>289560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3</xdr:col>
                    <xdr:colOff>38100</xdr:colOff>
                    <xdr:row>9</xdr:row>
                    <xdr:rowOff>38100</xdr:rowOff>
                  </from>
                  <to>
                    <xdr:col>3</xdr:col>
                    <xdr:colOff>739140</xdr:colOff>
                    <xdr:row>9</xdr:row>
                    <xdr:rowOff>320040</xdr:rowOff>
                  </to>
                </anchor>
              </controlPr>
            </control>
          </mc:Choice>
        </mc:AlternateContent>
        <mc:AlternateContent xmlns:mc="http://schemas.openxmlformats.org/markup-compatibility/2006">
          <mc:Choice Requires="x14">
            <control shapeId="2051" r:id="rId6" name="Option Button 3">
              <controlPr defaultSize="0" autoFill="0" autoLine="0" autoPict="0">
                <anchor moveWithCells="1">
                  <from>
                    <xdr:col>3</xdr:col>
                    <xdr:colOff>38100</xdr:colOff>
                    <xdr:row>10</xdr:row>
                    <xdr:rowOff>76200</xdr:rowOff>
                  </from>
                  <to>
                    <xdr:col>3</xdr:col>
                    <xdr:colOff>701040</xdr:colOff>
                    <xdr:row>10</xdr:row>
                    <xdr:rowOff>571500</xdr:rowOff>
                  </to>
                </anchor>
              </controlPr>
            </control>
          </mc:Choice>
        </mc:AlternateContent>
        <mc:AlternateContent xmlns:mc="http://schemas.openxmlformats.org/markup-compatibility/2006">
          <mc:Choice Requires="x14">
            <control shapeId="2052" r:id="rId7" name="Option Button 4">
              <controlPr defaultSize="0" autoFill="0" autoLine="0" autoPict="0">
                <anchor moveWithCells="1">
                  <from>
                    <xdr:col>3</xdr:col>
                    <xdr:colOff>38100</xdr:colOff>
                    <xdr:row>11</xdr:row>
                    <xdr:rowOff>53340</xdr:rowOff>
                  </from>
                  <to>
                    <xdr:col>3</xdr:col>
                    <xdr:colOff>701040</xdr:colOff>
                    <xdr:row>12</xdr:row>
                    <xdr:rowOff>0</xdr:rowOff>
                  </to>
                </anchor>
              </controlPr>
            </control>
          </mc:Choice>
        </mc:AlternateContent>
        <mc:AlternateContent xmlns:mc="http://schemas.openxmlformats.org/markup-compatibility/2006">
          <mc:Choice Requires="x14">
            <control shapeId="2053" r:id="rId8" name="Option Button 5">
              <controlPr defaultSize="0" autoFill="0" autoLine="0" autoPict="0">
                <anchor moveWithCells="1">
                  <from>
                    <xdr:col>3</xdr:col>
                    <xdr:colOff>38100</xdr:colOff>
                    <xdr:row>12</xdr:row>
                    <xdr:rowOff>53340</xdr:rowOff>
                  </from>
                  <to>
                    <xdr:col>3</xdr:col>
                    <xdr:colOff>708660</xdr:colOff>
                    <xdr:row>12</xdr:row>
                    <xdr:rowOff>662940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8C18B-5B52-4A4D-9B68-9FDE3FFB07FE}">
  <sheetPr codeName="Sheet3">
    <tabColor theme="8"/>
  </sheetPr>
  <dimension ref="A1:G61"/>
  <sheetViews>
    <sheetView showGridLines="0" zoomScaleNormal="100" workbookViewId="0">
      <pane ySplit="1" topLeftCell="A2" activePane="bottomLeft" state="frozen"/>
      <selection activeCell="B22" sqref="B22:Q22"/>
      <selection pane="bottomLeft" activeCell="B3" sqref="B3:D3"/>
    </sheetView>
  </sheetViews>
  <sheetFormatPr defaultColWidth="8.88671875" defaultRowHeight="13.8" x14ac:dyDescent="0.25"/>
  <cols>
    <col min="1" max="1" width="7.109375" style="7" customWidth="1"/>
    <col min="2" max="2" width="5.109375" style="7" customWidth="1"/>
    <col min="3" max="3" width="66" style="7" customWidth="1"/>
    <col min="4" max="4" width="11.109375" style="7" customWidth="1"/>
    <col min="5" max="16384" width="8.88671875" style="7"/>
  </cols>
  <sheetData>
    <row r="1" spans="1:7" ht="35.1" customHeight="1" x14ac:dyDescent="0.25">
      <c r="A1" s="155"/>
      <c r="B1" s="155"/>
      <c r="C1" s="155"/>
      <c r="D1" s="155"/>
      <c r="E1" s="155"/>
      <c r="F1" s="155"/>
    </row>
    <row r="3" spans="1:7" ht="34.35" customHeight="1" thickBot="1" x14ac:dyDescent="0.3">
      <c r="B3" s="154" t="s">
        <v>18</v>
      </c>
      <c r="C3" s="154"/>
      <c r="D3" s="154"/>
    </row>
    <row r="4" spans="1:7" ht="24" customHeight="1" x14ac:dyDescent="0.25">
      <c r="B4" s="157" t="str">
        <f>IF(Sc.StartSelect!$D$15=TRUE,"Module selected for inclusion. Please select a response for all questions.",IF(OR(Sc.StartSelect!$D$15=FALSE,Sc.StartSelect!$D$15=""),"Module not selected for inclusion"))</f>
        <v>Module not selected for inclusion</v>
      </c>
      <c r="C4" s="157"/>
      <c r="D4" s="157"/>
      <c r="F4" s="151" t="str">
        <f>IF(B4="Module not selected for inclusion","Return to the start page if you would like to include this module","A response is required for all questions.")</f>
        <v>Return to the start page if you would like to include this module</v>
      </c>
      <c r="G4" s="151"/>
    </row>
    <row r="5" spans="1:7" x14ac:dyDescent="0.25">
      <c r="F5" s="151"/>
      <c r="G5" s="151"/>
    </row>
    <row r="6" spans="1:7" x14ac:dyDescent="0.25">
      <c r="B6" s="152" t="s">
        <v>91</v>
      </c>
      <c r="C6" s="153" t="s">
        <v>92</v>
      </c>
      <c r="D6" s="153"/>
      <c r="F6" s="151"/>
      <c r="G6" s="151"/>
    </row>
    <row r="7" spans="1:7" x14ac:dyDescent="0.25">
      <c r="B7" s="152"/>
      <c r="C7" s="153"/>
      <c r="D7" s="153"/>
    </row>
    <row r="8" spans="1:7" x14ac:dyDescent="0.25">
      <c r="C8" s="117"/>
      <c r="D8" s="117"/>
    </row>
    <row r="9" spans="1:7" ht="27.6" x14ac:dyDescent="0.25">
      <c r="B9" s="5">
        <v>1</v>
      </c>
      <c r="C9" s="2" t="s">
        <v>93</v>
      </c>
      <c r="D9" s="9"/>
    </row>
    <row r="10" spans="1:7" ht="27.6" x14ac:dyDescent="0.25">
      <c r="B10" s="6">
        <v>2</v>
      </c>
      <c r="C10" s="2" t="s">
        <v>94</v>
      </c>
      <c r="D10" s="9"/>
    </row>
    <row r="11" spans="1:7" ht="27.6" x14ac:dyDescent="0.25">
      <c r="B11" s="3">
        <v>3</v>
      </c>
      <c r="C11" s="2" t="s">
        <v>95</v>
      </c>
      <c r="D11" s="9"/>
    </row>
    <row r="12" spans="1:7" ht="27.6" x14ac:dyDescent="0.25">
      <c r="B12" s="4">
        <v>4</v>
      </c>
      <c r="C12" s="1" t="s">
        <v>96</v>
      </c>
      <c r="D12" s="9"/>
    </row>
    <row r="13" spans="1:7" ht="27.6" x14ac:dyDescent="0.25">
      <c r="B13" s="10">
        <v>5</v>
      </c>
      <c r="C13" s="1" t="s">
        <v>97</v>
      </c>
      <c r="D13" s="9"/>
    </row>
    <row r="15" spans="1:7" ht="14.4" thickBot="1" x14ac:dyDescent="0.3">
      <c r="B15" s="11"/>
      <c r="C15" s="11"/>
      <c r="D15" s="11"/>
    </row>
    <row r="17" spans="2:4" x14ac:dyDescent="0.25">
      <c r="B17" s="152" t="s">
        <v>98</v>
      </c>
      <c r="C17" s="153" t="s">
        <v>99</v>
      </c>
      <c r="D17" s="153"/>
    </row>
    <row r="18" spans="2:4" x14ac:dyDescent="0.25">
      <c r="B18" s="152"/>
      <c r="C18" s="153"/>
      <c r="D18" s="153"/>
    </row>
    <row r="19" spans="2:4" x14ac:dyDescent="0.25">
      <c r="C19" s="117"/>
      <c r="D19" s="117"/>
    </row>
    <row r="20" spans="2:4" ht="19.350000000000001" customHeight="1" x14ac:dyDescent="0.25">
      <c r="B20" s="5">
        <v>1</v>
      </c>
      <c r="C20" s="2" t="s">
        <v>100</v>
      </c>
      <c r="D20" s="9"/>
    </row>
    <row r="21" spans="2:4" ht="27.6" x14ac:dyDescent="0.25">
      <c r="B21" s="6">
        <v>2</v>
      </c>
      <c r="C21" s="2" t="s">
        <v>101</v>
      </c>
      <c r="D21" s="9"/>
    </row>
    <row r="22" spans="2:4" ht="27.6" x14ac:dyDescent="0.25">
      <c r="B22" s="3">
        <v>3</v>
      </c>
      <c r="C22" s="2" t="s">
        <v>102</v>
      </c>
      <c r="D22" s="9"/>
    </row>
    <row r="23" spans="2:4" ht="41.4" x14ac:dyDescent="0.25">
      <c r="B23" s="4">
        <v>4</v>
      </c>
      <c r="C23" s="1" t="s">
        <v>103</v>
      </c>
      <c r="D23" s="9"/>
    </row>
    <row r="24" spans="2:4" ht="27.6" x14ac:dyDescent="0.25">
      <c r="B24" s="10">
        <v>5</v>
      </c>
      <c r="C24" s="1" t="s">
        <v>104</v>
      </c>
      <c r="D24" s="9"/>
    </row>
    <row r="26" spans="2:4" ht="14.4" thickBot="1" x14ac:dyDescent="0.3">
      <c r="B26" s="11"/>
      <c r="C26" s="11"/>
      <c r="D26" s="11"/>
    </row>
    <row r="28" spans="2:4" x14ac:dyDescent="0.25">
      <c r="B28" s="152" t="s">
        <v>105</v>
      </c>
      <c r="C28" s="153" t="s">
        <v>106</v>
      </c>
      <c r="D28" s="153"/>
    </row>
    <row r="29" spans="2:4" x14ac:dyDescent="0.25">
      <c r="B29" s="152"/>
      <c r="C29" s="153"/>
      <c r="D29" s="153"/>
    </row>
    <row r="30" spans="2:4" x14ac:dyDescent="0.25">
      <c r="C30" s="117"/>
      <c r="D30" s="117"/>
    </row>
    <row r="31" spans="2:4" ht="27.6" x14ac:dyDescent="0.25">
      <c r="B31" s="5">
        <v>1</v>
      </c>
      <c r="C31" s="2" t="s">
        <v>107</v>
      </c>
      <c r="D31" s="9"/>
    </row>
    <row r="32" spans="2:4" ht="27.6" x14ac:dyDescent="0.25">
      <c r="B32" s="6">
        <v>2</v>
      </c>
      <c r="C32" s="2" t="s">
        <v>108</v>
      </c>
      <c r="D32" s="9"/>
    </row>
    <row r="33" spans="2:4" ht="27.6" x14ac:dyDescent="0.25">
      <c r="B33" s="3">
        <v>3</v>
      </c>
      <c r="C33" s="2" t="s">
        <v>109</v>
      </c>
      <c r="D33" s="9"/>
    </row>
    <row r="34" spans="2:4" ht="27.6" x14ac:dyDescent="0.25">
      <c r="B34" s="4">
        <v>4</v>
      </c>
      <c r="C34" s="1" t="s">
        <v>110</v>
      </c>
      <c r="D34" s="9"/>
    </row>
    <row r="35" spans="2:4" ht="41.4" x14ac:dyDescent="0.25">
      <c r="B35" s="10">
        <v>5</v>
      </c>
      <c r="C35" s="1" t="s">
        <v>111</v>
      </c>
      <c r="D35" s="9"/>
    </row>
    <row r="37" spans="2:4" ht="14.4" thickBot="1" x14ac:dyDescent="0.3">
      <c r="B37" s="11"/>
      <c r="C37" s="11"/>
      <c r="D37" s="11"/>
    </row>
    <row r="39" spans="2:4" x14ac:dyDescent="0.25">
      <c r="B39" s="152" t="s">
        <v>112</v>
      </c>
      <c r="C39" s="153" t="s">
        <v>113</v>
      </c>
      <c r="D39" s="153"/>
    </row>
    <row r="40" spans="2:4" x14ac:dyDescent="0.25">
      <c r="B40" s="152"/>
      <c r="C40" s="153"/>
      <c r="D40" s="153"/>
    </row>
    <row r="41" spans="2:4" x14ac:dyDescent="0.25">
      <c r="C41" s="117"/>
      <c r="D41" s="117"/>
    </row>
    <row r="42" spans="2:4" ht="19.350000000000001" customHeight="1" x14ac:dyDescent="0.25">
      <c r="B42" s="5">
        <v>1</v>
      </c>
      <c r="C42" s="2" t="s">
        <v>114</v>
      </c>
      <c r="D42" s="9"/>
    </row>
    <row r="43" spans="2:4" ht="27.6" x14ac:dyDescent="0.25">
      <c r="B43" s="6">
        <v>2</v>
      </c>
      <c r="C43" s="2" t="s">
        <v>115</v>
      </c>
      <c r="D43" s="9"/>
    </row>
    <row r="44" spans="2:4" ht="41.4" x14ac:dyDescent="0.25">
      <c r="B44" s="3">
        <v>3</v>
      </c>
      <c r="C44" s="2" t="s">
        <v>116</v>
      </c>
      <c r="D44" s="9"/>
    </row>
    <row r="45" spans="2:4" ht="27.6" x14ac:dyDescent="0.25">
      <c r="B45" s="4">
        <v>4</v>
      </c>
      <c r="C45" s="1" t="s">
        <v>117</v>
      </c>
      <c r="D45" s="9"/>
    </row>
    <row r="46" spans="2:4" ht="41.4" x14ac:dyDescent="0.25">
      <c r="B46" s="10">
        <v>5</v>
      </c>
      <c r="C46" s="1" t="s">
        <v>118</v>
      </c>
      <c r="D46" s="9"/>
    </row>
    <row r="48" spans="2:4" ht="14.4" thickBot="1" x14ac:dyDescent="0.3">
      <c r="B48" s="11"/>
      <c r="C48" s="11"/>
      <c r="D48" s="11"/>
    </row>
    <row r="50" spans="2:4" x14ac:dyDescent="0.25">
      <c r="B50" s="152" t="s">
        <v>119</v>
      </c>
      <c r="C50" s="153" t="s">
        <v>120</v>
      </c>
      <c r="D50" s="153"/>
    </row>
    <row r="51" spans="2:4" x14ac:dyDescent="0.25">
      <c r="B51" s="152"/>
      <c r="C51" s="153"/>
      <c r="D51" s="153"/>
    </row>
    <row r="52" spans="2:4" x14ac:dyDescent="0.25">
      <c r="C52" s="117"/>
      <c r="D52" s="117"/>
    </row>
    <row r="53" spans="2:4" ht="23.4" customHeight="1" x14ac:dyDescent="0.25">
      <c r="B53" s="5">
        <v>1</v>
      </c>
      <c r="C53" s="2" t="s">
        <v>121</v>
      </c>
      <c r="D53" s="9"/>
    </row>
    <row r="54" spans="2:4" ht="41.4" x14ac:dyDescent="0.25">
      <c r="B54" s="6">
        <v>2</v>
      </c>
      <c r="C54" s="2" t="s">
        <v>122</v>
      </c>
      <c r="D54" s="9"/>
    </row>
    <row r="55" spans="2:4" ht="27.6" x14ac:dyDescent="0.25">
      <c r="B55" s="3">
        <v>3</v>
      </c>
      <c r="C55" s="2" t="s">
        <v>123</v>
      </c>
      <c r="D55" s="9"/>
    </row>
    <row r="56" spans="2:4" ht="69" x14ac:dyDescent="0.25">
      <c r="B56" s="4">
        <v>4</v>
      </c>
      <c r="C56" s="1" t="s">
        <v>124</v>
      </c>
      <c r="D56" s="9"/>
    </row>
    <row r="57" spans="2:4" ht="55.2" x14ac:dyDescent="0.25">
      <c r="B57" s="10">
        <v>5</v>
      </c>
      <c r="C57" s="1" t="s">
        <v>125</v>
      </c>
      <c r="D57" s="9"/>
    </row>
    <row r="59" spans="2:4" ht="14.4" thickBot="1" x14ac:dyDescent="0.3">
      <c r="B59" s="11"/>
      <c r="C59" s="11"/>
      <c r="D59" s="11"/>
    </row>
    <row r="60" spans="2:4" x14ac:dyDescent="0.25">
      <c r="C60" s="113" t="str">
        <f>IF(Sc.InputSelect!D8=1,"A response is missing for 1 question",IF(Sc.InputSelect!D8&gt;1,CONCATENATE("A response is missing for ",Sc.InputSelect!D8," questions")," "))</f>
        <v>A response is missing for 5 questions</v>
      </c>
    </row>
    <row r="61" spans="2:4" ht="21.6" customHeight="1" x14ac:dyDescent="0.25">
      <c r="C61" s="56" t="s">
        <v>82</v>
      </c>
    </row>
  </sheetData>
  <sheetProtection sheet="1" objects="1" scenarios="1"/>
  <mergeCells count="14">
    <mergeCell ref="B6:B7"/>
    <mergeCell ref="C6:D7"/>
    <mergeCell ref="B17:B18"/>
    <mergeCell ref="C17:D18"/>
    <mergeCell ref="A1:F1"/>
    <mergeCell ref="B3:D3"/>
    <mergeCell ref="B4:D4"/>
    <mergeCell ref="F4:G6"/>
    <mergeCell ref="B28:B29"/>
    <mergeCell ref="C28:D29"/>
    <mergeCell ref="B39:B40"/>
    <mergeCell ref="C39:D40"/>
    <mergeCell ref="B50:B51"/>
    <mergeCell ref="C50:D51"/>
  </mergeCells>
  <conditionalFormatting sqref="B4:D4">
    <cfRule type="cellIs" dxfId="369" priority="1" operator="equal">
      <formula>"Module not selected for inclusion"</formula>
    </cfRule>
  </conditionalFormatting>
  <hyperlinks>
    <hyperlink ref="C61" location="I.D!B3" display="Continue to the next topic →" xr:uid="{E4D8E048-4544-45AF-9B62-49CC1D9B9F22}"/>
  </hyperlink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4" r:id="rId4" name="Group Box 2">
              <controlPr defaultSize="0" autoFill="0" autoPict="0">
                <anchor moveWithCells="1">
                  <from>
                    <xdr:col>3</xdr:col>
                    <xdr:colOff>0</xdr:colOff>
                    <xdr:row>8</xdr:row>
                    <xdr:rowOff>0</xdr:rowOff>
                  </from>
                  <to>
                    <xdr:col>4</xdr:col>
                    <xdr:colOff>0</xdr:colOff>
                    <xdr:row>13</xdr:row>
                    <xdr:rowOff>0</xdr:rowOff>
                  </to>
                </anchor>
              </controlPr>
            </control>
          </mc:Choice>
        </mc:AlternateContent>
        <mc:AlternateContent xmlns:mc="http://schemas.openxmlformats.org/markup-compatibility/2006">
          <mc:Choice Requires="x14">
            <control shapeId="3075" r:id="rId5" name="Option Button 3">
              <controlPr defaultSize="0" autoFill="0" autoLine="0" autoPict="0">
                <anchor moveWithCells="1">
                  <from>
                    <xdr:col>3</xdr:col>
                    <xdr:colOff>22860</xdr:colOff>
                    <xdr:row>8</xdr:row>
                    <xdr:rowOff>53340</xdr:rowOff>
                  </from>
                  <to>
                    <xdr:col>3</xdr:col>
                    <xdr:colOff>723900</xdr:colOff>
                    <xdr:row>8</xdr:row>
                    <xdr:rowOff>190500</xdr:rowOff>
                  </to>
                </anchor>
              </controlPr>
            </control>
          </mc:Choice>
        </mc:AlternateContent>
        <mc:AlternateContent xmlns:mc="http://schemas.openxmlformats.org/markup-compatibility/2006">
          <mc:Choice Requires="x14">
            <control shapeId="3076" r:id="rId6" name="Option Button 4">
              <controlPr defaultSize="0" autoFill="0" autoLine="0" autoPict="0">
                <anchor moveWithCells="1">
                  <from>
                    <xdr:col>3</xdr:col>
                    <xdr:colOff>22860</xdr:colOff>
                    <xdr:row>9</xdr:row>
                    <xdr:rowOff>53340</xdr:rowOff>
                  </from>
                  <to>
                    <xdr:col>3</xdr:col>
                    <xdr:colOff>723900</xdr:colOff>
                    <xdr:row>9</xdr:row>
                    <xdr:rowOff>327660</xdr:rowOff>
                  </to>
                </anchor>
              </controlPr>
            </control>
          </mc:Choice>
        </mc:AlternateContent>
        <mc:AlternateContent xmlns:mc="http://schemas.openxmlformats.org/markup-compatibility/2006">
          <mc:Choice Requires="x14">
            <control shapeId="3077" r:id="rId7" name="Option Button 5">
              <controlPr defaultSize="0" autoFill="0" autoLine="0" autoPict="0">
                <anchor moveWithCells="1">
                  <from>
                    <xdr:col>3</xdr:col>
                    <xdr:colOff>22860</xdr:colOff>
                    <xdr:row>10</xdr:row>
                    <xdr:rowOff>53340</xdr:rowOff>
                  </from>
                  <to>
                    <xdr:col>3</xdr:col>
                    <xdr:colOff>723900</xdr:colOff>
                    <xdr:row>10</xdr:row>
                    <xdr:rowOff>327660</xdr:rowOff>
                  </to>
                </anchor>
              </controlPr>
            </control>
          </mc:Choice>
        </mc:AlternateContent>
        <mc:AlternateContent xmlns:mc="http://schemas.openxmlformats.org/markup-compatibility/2006">
          <mc:Choice Requires="x14">
            <control shapeId="3078" r:id="rId8" name="Option Button 6">
              <controlPr defaultSize="0" autoFill="0" autoLine="0" autoPict="0">
                <anchor moveWithCells="1">
                  <from>
                    <xdr:col>3</xdr:col>
                    <xdr:colOff>22860</xdr:colOff>
                    <xdr:row>11</xdr:row>
                    <xdr:rowOff>53340</xdr:rowOff>
                  </from>
                  <to>
                    <xdr:col>3</xdr:col>
                    <xdr:colOff>723900</xdr:colOff>
                    <xdr:row>11</xdr:row>
                    <xdr:rowOff>327660</xdr:rowOff>
                  </to>
                </anchor>
              </controlPr>
            </control>
          </mc:Choice>
        </mc:AlternateContent>
        <mc:AlternateContent xmlns:mc="http://schemas.openxmlformats.org/markup-compatibility/2006">
          <mc:Choice Requires="x14">
            <control shapeId="3079" r:id="rId9" name="Option Button 7">
              <controlPr defaultSize="0" autoFill="0" autoLine="0" autoPict="0">
                <anchor moveWithCells="1">
                  <from>
                    <xdr:col>3</xdr:col>
                    <xdr:colOff>22860</xdr:colOff>
                    <xdr:row>12</xdr:row>
                    <xdr:rowOff>53340</xdr:rowOff>
                  </from>
                  <to>
                    <xdr:col>3</xdr:col>
                    <xdr:colOff>723900</xdr:colOff>
                    <xdr:row>12</xdr:row>
                    <xdr:rowOff>327660</xdr:rowOff>
                  </to>
                </anchor>
              </controlPr>
            </control>
          </mc:Choice>
        </mc:AlternateContent>
        <mc:AlternateContent xmlns:mc="http://schemas.openxmlformats.org/markup-compatibility/2006">
          <mc:Choice Requires="x14">
            <control shapeId="3080" r:id="rId10" name="Group Box 8">
              <controlPr defaultSize="0" autoFill="0" autoPict="0">
                <anchor moveWithCells="1">
                  <from>
                    <xdr:col>2</xdr:col>
                    <xdr:colOff>4518660</xdr:colOff>
                    <xdr:row>18</xdr:row>
                    <xdr:rowOff>175260</xdr:rowOff>
                  </from>
                  <to>
                    <xdr:col>4</xdr:col>
                    <xdr:colOff>0</xdr:colOff>
                    <xdr:row>24</xdr:row>
                    <xdr:rowOff>15240</xdr:rowOff>
                  </to>
                </anchor>
              </controlPr>
            </control>
          </mc:Choice>
        </mc:AlternateContent>
        <mc:AlternateContent xmlns:mc="http://schemas.openxmlformats.org/markup-compatibility/2006">
          <mc:Choice Requires="x14">
            <control shapeId="3081" r:id="rId11" name="Group Box 9">
              <controlPr defaultSize="0" autoFill="0" autoPict="0">
                <anchor moveWithCells="1">
                  <from>
                    <xdr:col>2</xdr:col>
                    <xdr:colOff>4518660</xdr:colOff>
                    <xdr:row>30</xdr:row>
                    <xdr:rowOff>0</xdr:rowOff>
                  </from>
                  <to>
                    <xdr:col>4</xdr:col>
                    <xdr:colOff>15240</xdr:colOff>
                    <xdr:row>35</xdr:row>
                    <xdr:rowOff>0</xdr:rowOff>
                  </to>
                </anchor>
              </controlPr>
            </control>
          </mc:Choice>
        </mc:AlternateContent>
        <mc:AlternateContent xmlns:mc="http://schemas.openxmlformats.org/markup-compatibility/2006">
          <mc:Choice Requires="x14">
            <control shapeId="3082" r:id="rId12" name="Group Box 10">
              <controlPr defaultSize="0" autoFill="0" autoPict="0">
                <anchor moveWithCells="1">
                  <from>
                    <xdr:col>2</xdr:col>
                    <xdr:colOff>4518660</xdr:colOff>
                    <xdr:row>41</xdr:row>
                    <xdr:rowOff>0</xdr:rowOff>
                  </from>
                  <to>
                    <xdr:col>4</xdr:col>
                    <xdr:colOff>0</xdr:colOff>
                    <xdr:row>45</xdr:row>
                    <xdr:rowOff>518160</xdr:rowOff>
                  </to>
                </anchor>
              </controlPr>
            </control>
          </mc:Choice>
        </mc:AlternateContent>
        <mc:AlternateContent xmlns:mc="http://schemas.openxmlformats.org/markup-compatibility/2006">
          <mc:Choice Requires="x14">
            <control shapeId="3083" r:id="rId13" name="Group Box 11">
              <controlPr defaultSize="0" autoFill="0" autoPict="0">
                <anchor moveWithCells="1">
                  <from>
                    <xdr:col>3</xdr:col>
                    <xdr:colOff>0</xdr:colOff>
                    <xdr:row>52</xdr:row>
                    <xdr:rowOff>15240</xdr:rowOff>
                  </from>
                  <to>
                    <xdr:col>4</xdr:col>
                    <xdr:colOff>0</xdr:colOff>
                    <xdr:row>57</xdr:row>
                    <xdr:rowOff>15240</xdr:rowOff>
                  </to>
                </anchor>
              </controlPr>
            </control>
          </mc:Choice>
        </mc:AlternateContent>
        <mc:AlternateContent xmlns:mc="http://schemas.openxmlformats.org/markup-compatibility/2006">
          <mc:Choice Requires="x14">
            <control shapeId="3084" r:id="rId14" name="Option Button 12">
              <controlPr defaultSize="0" autoFill="0" autoLine="0" autoPict="0">
                <anchor moveWithCells="1">
                  <from>
                    <xdr:col>3</xdr:col>
                    <xdr:colOff>53340</xdr:colOff>
                    <xdr:row>19</xdr:row>
                    <xdr:rowOff>38100</xdr:rowOff>
                  </from>
                  <to>
                    <xdr:col>3</xdr:col>
                    <xdr:colOff>739140</xdr:colOff>
                    <xdr:row>19</xdr:row>
                    <xdr:rowOff>228600</xdr:rowOff>
                  </to>
                </anchor>
              </controlPr>
            </control>
          </mc:Choice>
        </mc:AlternateContent>
        <mc:AlternateContent xmlns:mc="http://schemas.openxmlformats.org/markup-compatibility/2006">
          <mc:Choice Requires="x14">
            <control shapeId="3085" r:id="rId15" name="Option Button 13">
              <controlPr defaultSize="0" autoFill="0" autoLine="0" autoPict="0">
                <anchor moveWithCells="1">
                  <from>
                    <xdr:col>3</xdr:col>
                    <xdr:colOff>53340</xdr:colOff>
                    <xdr:row>20</xdr:row>
                    <xdr:rowOff>38100</xdr:rowOff>
                  </from>
                  <to>
                    <xdr:col>3</xdr:col>
                    <xdr:colOff>739140</xdr:colOff>
                    <xdr:row>20</xdr:row>
                    <xdr:rowOff>320040</xdr:rowOff>
                  </to>
                </anchor>
              </controlPr>
            </control>
          </mc:Choice>
        </mc:AlternateContent>
        <mc:AlternateContent xmlns:mc="http://schemas.openxmlformats.org/markup-compatibility/2006">
          <mc:Choice Requires="x14">
            <control shapeId="3086" r:id="rId16" name="Option Button 14">
              <controlPr defaultSize="0" autoFill="0" autoLine="0" autoPict="0">
                <anchor moveWithCells="1">
                  <from>
                    <xdr:col>3</xdr:col>
                    <xdr:colOff>53340</xdr:colOff>
                    <xdr:row>21</xdr:row>
                    <xdr:rowOff>38100</xdr:rowOff>
                  </from>
                  <to>
                    <xdr:col>3</xdr:col>
                    <xdr:colOff>739140</xdr:colOff>
                    <xdr:row>21</xdr:row>
                    <xdr:rowOff>327660</xdr:rowOff>
                  </to>
                </anchor>
              </controlPr>
            </control>
          </mc:Choice>
        </mc:AlternateContent>
        <mc:AlternateContent xmlns:mc="http://schemas.openxmlformats.org/markup-compatibility/2006">
          <mc:Choice Requires="x14">
            <control shapeId="3087" r:id="rId17" name="Option Button 15">
              <controlPr defaultSize="0" autoFill="0" autoLine="0" autoPict="0">
                <anchor moveWithCells="1">
                  <from>
                    <xdr:col>3</xdr:col>
                    <xdr:colOff>53340</xdr:colOff>
                    <xdr:row>22</xdr:row>
                    <xdr:rowOff>38100</xdr:rowOff>
                  </from>
                  <to>
                    <xdr:col>3</xdr:col>
                    <xdr:colOff>739140</xdr:colOff>
                    <xdr:row>22</xdr:row>
                    <xdr:rowOff>480060</xdr:rowOff>
                  </to>
                </anchor>
              </controlPr>
            </control>
          </mc:Choice>
        </mc:AlternateContent>
        <mc:AlternateContent xmlns:mc="http://schemas.openxmlformats.org/markup-compatibility/2006">
          <mc:Choice Requires="x14">
            <control shapeId="3088" r:id="rId18" name="Option Button 16">
              <controlPr defaultSize="0" autoFill="0" autoLine="0" autoPict="0">
                <anchor moveWithCells="1">
                  <from>
                    <xdr:col>3</xdr:col>
                    <xdr:colOff>53340</xdr:colOff>
                    <xdr:row>23</xdr:row>
                    <xdr:rowOff>38100</xdr:rowOff>
                  </from>
                  <to>
                    <xdr:col>3</xdr:col>
                    <xdr:colOff>739140</xdr:colOff>
                    <xdr:row>23</xdr:row>
                    <xdr:rowOff>320040</xdr:rowOff>
                  </to>
                </anchor>
              </controlPr>
            </control>
          </mc:Choice>
        </mc:AlternateContent>
        <mc:AlternateContent xmlns:mc="http://schemas.openxmlformats.org/markup-compatibility/2006">
          <mc:Choice Requires="x14">
            <control shapeId="3089" r:id="rId19" name="Option Button 17">
              <controlPr defaultSize="0" autoFill="0" autoLine="0" autoPict="0">
                <anchor moveWithCells="1">
                  <from>
                    <xdr:col>3</xdr:col>
                    <xdr:colOff>53340</xdr:colOff>
                    <xdr:row>30</xdr:row>
                    <xdr:rowOff>60960</xdr:rowOff>
                  </from>
                  <to>
                    <xdr:col>3</xdr:col>
                    <xdr:colOff>670560</xdr:colOff>
                    <xdr:row>30</xdr:row>
                    <xdr:rowOff>281940</xdr:rowOff>
                  </to>
                </anchor>
              </controlPr>
            </control>
          </mc:Choice>
        </mc:AlternateContent>
        <mc:AlternateContent xmlns:mc="http://schemas.openxmlformats.org/markup-compatibility/2006">
          <mc:Choice Requires="x14">
            <control shapeId="3090" r:id="rId20" name="Option Button 18">
              <controlPr defaultSize="0" autoFill="0" autoLine="0" autoPict="0">
                <anchor moveWithCells="1">
                  <from>
                    <xdr:col>3</xdr:col>
                    <xdr:colOff>53340</xdr:colOff>
                    <xdr:row>31</xdr:row>
                    <xdr:rowOff>60960</xdr:rowOff>
                  </from>
                  <to>
                    <xdr:col>3</xdr:col>
                    <xdr:colOff>670560</xdr:colOff>
                    <xdr:row>32</xdr:row>
                    <xdr:rowOff>0</xdr:rowOff>
                  </to>
                </anchor>
              </controlPr>
            </control>
          </mc:Choice>
        </mc:AlternateContent>
        <mc:AlternateContent xmlns:mc="http://schemas.openxmlformats.org/markup-compatibility/2006">
          <mc:Choice Requires="x14">
            <control shapeId="3091" r:id="rId21" name="Option Button 19">
              <controlPr defaultSize="0" autoFill="0" autoLine="0" autoPict="0">
                <anchor moveWithCells="1">
                  <from>
                    <xdr:col>3</xdr:col>
                    <xdr:colOff>53340</xdr:colOff>
                    <xdr:row>32</xdr:row>
                    <xdr:rowOff>60960</xdr:rowOff>
                  </from>
                  <to>
                    <xdr:col>3</xdr:col>
                    <xdr:colOff>670560</xdr:colOff>
                    <xdr:row>33</xdr:row>
                    <xdr:rowOff>0</xdr:rowOff>
                  </to>
                </anchor>
              </controlPr>
            </control>
          </mc:Choice>
        </mc:AlternateContent>
        <mc:AlternateContent xmlns:mc="http://schemas.openxmlformats.org/markup-compatibility/2006">
          <mc:Choice Requires="x14">
            <control shapeId="3092" r:id="rId22" name="Option Button 20">
              <controlPr defaultSize="0" autoFill="0" autoLine="0" autoPict="0">
                <anchor moveWithCells="1">
                  <from>
                    <xdr:col>3</xdr:col>
                    <xdr:colOff>53340</xdr:colOff>
                    <xdr:row>33</xdr:row>
                    <xdr:rowOff>60960</xdr:rowOff>
                  </from>
                  <to>
                    <xdr:col>3</xdr:col>
                    <xdr:colOff>670560</xdr:colOff>
                    <xdr:row>33</xdr:row>
                    <xdr:rowOff>281940</xdr:rowOff>
                  </to>
                </anchor>
              </controlPr>
            </control>
          </mc:Choice>
        </mc:AlternateContent>
        <mc:AlternateContent xmlns:mc="http://schemas.openxmlformats.org/markup-compatibility/2006">
          <mc:Choice Requires="x14">
            <control shapeId="3093" r:id="rId23" name="Option Button 21">
              <controlPr defaultSize="0" autoFill="0" autoLine="0" autoPict="0">
                <anchor moveWithCells="1">
                  <from>
                    <xdr:col>3</xdr:col>
                    <xdr:colOff>53340</xdr:colOff>
                    <xdr:row>34</xdr:row>
                    <xdr:rowOff>60960</xdr:rowOff>
                  </from>
                  <to>
                    <xdr:col>3</xdr:col>
                    <xdr:colOff>670560</xdr:colOff>
                    <xdr:row>34</xdr:row>
                    <xdr:rowOff>495300</xdr:rowOff>
                  </to>
                </anchor>
              </controlPr>
            </control>
          </mc:Choice>
        </mc:AlternateContent>
        <mc:AlternateContent xmlns:mc="http://schemas.openxmlformats.org/markup-compatibility/2006">
          <mc:Choice Requires="x14">
            <control shapeId="3094" r:id="rId24" name="Option Button 22">
              <controlPr defaultSize="0" autoFill="0" autoLine="0" autoPict="0">
                <anchor moveWithCells="1">
                  <from>
                    <xdr:col>3</xdr:col>
                    <xdr:colOff>53340</xdr:colOff>
                    <xdr:row>41</xdr:row>
                    <xdr:rowOff>22860</xdr:rowOff>
                  </from>
                  <to>
                    <xdr:col>3</xdr:col>
                    <xdr:colOff>670560</xdr:colOff>
                    <xdr:row>41</xdr:row>
                    <xdr:rowOff>213360</xdr:rowOff>
                  </to>
                </anchor>
              </controlPr>
            </control>
          </mc:Choice>
        </mc:AlternateContent>
        <mc:AlternateContent xmlns:mc="http://schemas.openxmlformats.org/markup-compatibility/2006">
          <mc:Choice Requires="x14">
            <control shapeId="3095" r:id="rId25" name="Option Button 23">
              <controlPr defaultSize="0" autoFill="0" autoLine="0" autoPict="0">
                <anchor moveWithCells="1">
                  <from>
                    <xdr:col>3</xdr:col>
                    <xdr:colOff>53340</xdr:colOff>
                    <xdr:row>42</xdr:row>
                    <xdr:rowOff>53340</xdr:rowOff>
                  </from>
                  <to>
                    <xdr:col>3</xdr:col>
                    <xdr:colOff>670560</xdr:colOff>
                    <xdr:row>42</xdr:row>
                    <xdr:rowOff>327660</xdr:rowOff>
                  </to>
                </anchor>
              </controlPr>
            </control>
          </mc:Choice>
        </mc:AlternateContent>
        <mc:AlternateContent xmlns:mc="http://schemas.openxmlformats.org/markup-compatibility/2006">
          <mc:Choice Requires="x14">
            <control shapeId="3096" r:id="rId26" name="Option Button 24">
              <controlPr defaultSize="0" autoFill="0" autoLine="0" autoPict="0">
                <anchor moveWithCells="1">
                  <from>
                    <xdr:col>3</xdr:col>
                    <xdr:colOff>53340</xdr:colOff>
                    <xdr:row>43</xdr:row>
                    <xdr:rowOff>53340</xdr:rowOff>
                  </from>
                  <to>
                    <xdr:col>3</xdr:col>
                    <xdr:colOff>670560</xdr:colOff>
                    <xdr:row>43</xdr:row>
                    <xdr:rowOff>480060</xdr:rowOff>
                  </to>
                </anchor>
              </controlPr>
            </control>
          </mc:Choice>
        </mc:AlternateContent>
        <mc:AlternateContent xmlns:mc="http://schemas.openxmlformats.org/markup-compatibility/2006">
          <mc:Choice Requires="x14">
            <control shapeId="3097" r:id="rId27" name="Option Button 25">
              <controlPr defaultSize="0" autoFill="0" autoLine="0" autoPict="0">
                <anchor moveWithCells="1">
                  <from>
                    <xdr:col>3</xdr:col>
                    <xdr:colOff>53340</xdr:colOff>
                    <xdr:row>44</xdr:row>
                    <xdr:rowOff>53340</xdr:rowOff>
                  </from>
                  <to>
                    <xdr:col>3</xdr:col>
                    <xdr:colOff>670560</xdr:colOff>
                    <xdr:row>44</xdr:row>
                    <xdr:rowOff>327660</xdr:rowOff>
                  </to>
                </anchor>
              </controlPr>
            </control>
          </mc:Choice>
        </mc:AlternateContent>
        <mc:AlternateContent xmlns:mc="http://schemas.openxmlformats.org/markup-compatibility/2006">
          <mc:Choice Requires="x14">
            <control shapeId="3098" r:id="rId28" name="Option Button 26">
              <controlPr defaultSize="0" autoFill="0" autoLine="0" autoPict="0">
                <anchor moveWithCells="1">
                  <from>
                    <xdr:col>3</xdr:col>
                    <xdr:colOff>53340</xdr:colOff>
                    <xdr:row>45</xdr:row>
                    <xdr:rowOff>53340</xdr:rowOff>
                  </from>
                  <to>
                    <xdr:col>3</xdr:col>
                    <xdr:colOff>670560</xdr:colOff>
                    <xdr:row>45</xdr:row>
                    <xdr:rowOff>480060</xdr:rowOff>
                  </to>
                </anchor>
              </controlPr>
            </control>
          </mc:Choice>
        </mc:AlternateContent>
        <mc:AlternateContent xmlns:mc="http://schemas.openxmlformats.org/markup-compatibility/2006">
          <mc:Choice Requires="x14">
            <control shapeId="3099" r:id="rId29" name="Option Button 27">
              <controlPr defaultSize="0" autoFill="0" autoLine="0" autoPict="0">
                <anchor moveWithCells="1">
                  <from>
                    <xdr:col>3</xdr:col>
                    <xdr:colOff>60960</xdr:colOff>
                    <xdr:row>52</xdr:row>
                    <xdr:rowOff>53340</xdr:rowOff>
                  </from>
                  <to>
                    <xdr:col>3</xdr:col>
                    <xdr:colOff>701040</xdr:colOff>
                    <xdr:row>52</xdr:row>
                    <xdr:rowOff>281940</xdr:rowOff>
                  </to>
                </anchor>
              </controlPr>
            </control>
          </mc:Choice>
        </mc:AlternateContent>
        <mc:AlternateContent xmlns:mc="http://schemas.openxmlformats.org/markup-compatibility/2006">
          <mc:Choice Requires="x14">
            <control shapeId="3100" r:id="rId30" name="Option Button 28">
              <controlPr defaultSize="0" autoFill="0" autoLine="0" autoPict="0">
                <anchor moveWithCells="1">
                  <from>
                    <xdr:col>3</xdr:col>
                    <xdr:colOff>60960</xdr:colOff>
                    <xdr:row>53</xdr:row>
                    <xdr:rowOff>60960</xdr:rowOff>
                  </from>
                  <to>
                    <xdr:col>3</xdr:col>
                    <xdr:colOff>701040</xdr:colOff>
                    <xdr:row>53</xdr:row>
                    <xdr:rowOff>480060</xdr:rowOff>
                  </to>
                </anchor>
              </controlPr>
            </control>
          </mc:Choice>
        </mc:AlternateContent>
        <mc:AlternateContent xmlns:mc="http://schemas.openxmlformats.org/markup-compatibility/2006">
          <mc:Choice Requires="x14">
            <control shapeId="3101" r:id="rId31" name="Option Button 29">
              <controlPr defaultSize="0" autoFill="0" autoLine="0" autoPict="0">
                <anchor moveWithCells="1">
                  <from>
                    <xdr:col>3</xdr:col>
                    <xdr:colOff>60960</xdr:colOff>
                    <xdr:row>54</xdr:row>
                    <xdr:rowOff>60960</xdr:rowOff>
                  </from>
                  <to>
                    <xdr:col>3</xdr:col>
                    <xdr:colOff>701040</xdr:colOff>
                    <xdr:row>54</xdr:row>
                    <xdr:rowOff>304800</xdr:rowOff>
                  </to>
                </anchor>
              </controlPr>
            </control>
          </mc:Choice>
        </mc:AlternateContent>
        <mc:AlternateContent xmlns:mc="http://schemas.openxmlformats.org/markup-compatibility/2006">
          <mc:Choice Requires="x14">
            <control shapeId="3102" r:id="rId32" name="Option Button 30">
              <controlPr defaultSize="0" autoFill="0" autoLine="0" autoPict="0">
                <anchor moveWithCells="1">
                  <from>
                    <xdr:col>3</xdr:col>
                    <xdr:colOff>60960</xdr:colOff>
                    <xdr:row>55</xdr:row>
                    <xdr:rowOff>60960</xdr:rowOff>
                  </from>
                  <to>
                    <xdr:col>3</xdr:col>
                    <xdr:colOff>701040</xdr:colOff>
                    <xdr:row>56</xdr:row>
                    <xdr:rowOff>0</xdr:rowOff>
                  </to>
                </anchor>
              </controlPr>
            </control>
          </mc:Choice>
        </mc:AlternateContent>
        <mc:AlternateContent xmlns:mc="http://schemas.openxmlformats.org/markup-compatibility/2006">
          <mc:Choice Requires="x14">
            <control shapeId="3103" r:id="rId33" name="Option Button 31">
              <controlPr defaultSize="0" autoFill="0" autoLine="0" autoPict="0">
                <anchor moveWithCells="1">
                  <from>
                    <xdr:col>3</xdr:col>
                    <xdr:colOff>60960</xdr:colOff>
                    <xdr:row>56</xdr:row>
                    <xdr:rowOff>60960</xdr:rowOff>
                  </from>
                  <to>
                    <xdr:col>3</xdr:col>
                    <xdr:colOff>701040</xdr:colOff>
                    <xdr:row>56</xdr:row>
                    <xdr:rowOff>571500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D30437-A146-472D-AD26-10ECFAD7FCEE}">
  <sheetPr codeName="Sheet4">
    <tabColor theme="8"/>
  </sheetPr>
  <dimension ref="A1:F72"/>
  <sheetViews>
    <sheetView showGridLines="0" zoomScaleNormal="100" workbookViewId="0">
      <pane ySplit="1" topLeftCell="A2" activePane="bottomLeft" state="frozen"/>
      <selection activeCell="B22" sqref="B22:Q22"/>
      <selection pane="bottomLeft" activeCell="B3" sqref="B3:D3"/>
    </sheetView>
  </sheetViews>
  <sheetFormatPr defaultColWidth="8.88671875" defaultRowHeight="13.8" x14ac:dyDescent="0.25"/>
  <cols>
    <col min="1" max="1" width="7.109375" style="7" customWidth="1"/>
    <col min="2" max="2" width="5.109375" style="7" customWidth="1"/>
    <col min="3" max="3" width="66" style="7" customWidth="1"/>
    <col min="4" max="4" width="11.109375" style="7" customWidth="1"/>
    <col min="5" max="16384" width="8.88671875" style="7"/>
  </cols>
  <sheetData>
    <row r="1" spans="1:6" ht="35.1" customHeight="1" x14ac:dyDescent="0.25">
      <c r="A1" s="155"/>
      <c r="B1" s="155"/>
      <c r="C1" s="155"/>
      <c r="D1" s="155"/>
      <c r="E1" s="155"/>
      <c r="F1" s="155"/>
    </row>
    <row r="3" spans="1:6" ht="34.35" customHeight="1" thickBot="1" x14ac:dyDescent="0.3">
      <c r="B3" s="154" t="s">
        <v>19</v>
      </c>
      <c r="C3" s="154"/>
      <c r="D3" s="154"/>
    </row>
    <row r="4" spans="1:6" ht="24" customHeight="1" x14ac:dyDescent="0.25">
      <c r="B4" s="157" t="str">
        <f>IF(Sc.StartSelect!$D$16=TRUE,"Module selected for inclusion. Please select a response for all questions.",IF(OR(Sc.StartSelect!$D$16=FALSE,Sc.StartSelect!$D$16=""),"Module not selected for inclusion"))</f>
        <v>Module not selected for inclusion</v>
      </c>
      <c r="C4" s="157"/>
      <c r="D4" s="157"/>
    </row>
    <row r="6" spans="1:6" x14ac:dyDescent="0.25">
      <c r="B6" s="152" t="s">
        <v>126</v>
      </c>
      <c r="C6" s="153" t="s">
        <v>127</v>
      </c>
      <c r="D6" s="153"/>
    </row>
    <row r="7" spans="1:6" ht="30" customHeight="1" x14ac:dyDescent="0.25">
      <c r="B7" s="152"/>
      <c r="C7" s="153"/>
      <c r="D7" s="153"/>
    </row>
    <row r="8" spans="1:6" x14ac:dyDescent="0.25">
      <c r="C8" s="117"/>
      <c r="D8" s="117"/>
    </row>
    <row r="9" spans="1:6" ht="24" customHeight="1" x14ac:dyDescent="0.25">
      <c r="B9" s="5">
        <v>1</v>
      </c>
      <c r="C9" s="2" t="s">
        <v>128</v>
      </c>
      <c r="D9" s="9"/>
    </row>
    <row r="10" spans="1:6" ht="27.6" x14ac:dyDescent="0.25">
      <c r="B10" s="6">
        <v>2</v>
      </c>
      <c r="C10" s="2" t="s">
        <v>129</v>
      </c>
      <c r="D10" s="9"/>
    </row>
    <row r="11" spans="1:6" ht="27.6" x14ac:dyDescent="0.25">
      <c r="B11" s="3">
        <v>3</v>
      </c>
      <c r="C11" s="2" t="s">
        <v>130</v>
      </c>
      <c r="D11" s="9"/>
    </row>
    <row r="12" spans="1:6" ht="41.4" x14ac:dyDescent="0.25">
      <c r="B12" s="4">
        <v>4</v>
      </c>
      <c r="C12" s="1" t="s">
        <v>131</v>
      </c>
      <c r="D12" s="9"/>
    </row>
    <row r="13" spans="1:6" ht="41.4" x14ac:dyDescent="0.25">
      <c r="B13" s="10">
        <v>5</v>
      </c>
      <c r="C13" s="1" t="s">
        <v>132</v>
      </c>
      <c r="D13" s="9"/>
    </row>
    <row r="15" spans="1:6" ht="14.4" thickBot="1" x14ac:dyDescent="0.3">
      <c r="B15" s="11"/>
      <c r="C15" s="11"/>
      <c r="D15" s="11"/>
    </row>
    <row r="17" spans="2:4" x14ac:dyDescent="0.25">
      <c r="B17" s="152" t="s">
        <v>133</v>
      </c>
      <c r="C17" s="153" t="s">
        <v>134</v>
      </c>
      <c r="D17" s="153"/>
    </row>
    <row r="18" spans="2:4" x14ac:dyDescent="0.25">
      <c r="B18" s="152"/>
      <c r="C18" s="153"/>
      <c r="D18" s="153"/>
    </row>
    <row r="19" spans="2:4" x14ac:dyDescent="0.25">
      <c r="C19" s="117"/>
      <c r="D19" s="117"/>
    </row>
    <row r="20" spans="2:4" ht="24" customHeight="1" x14ac:dyDescent="0.25">
      <c r="B20" s="5">
        <v>1</v>
      </c>
      <c r="C20" s="2" t="s">
        <v>135</v>
      </c>
      <c r="D20" s="9"/>
    </row>
    <row r="21" spans="2:4" ht="27.6" x14ac:dyDescent="0.25">
      <c r="B21" s="6">
        <v>2</v>
      </c>
      <c r="C21" s="2" t="s">
        <v>136</v>
      </c>
      <c r="D21" s="9"/>
    </row>
    <row r="22" spans="2:4" ht="27.6" x14ac:dyDescent="0.25">
      <c r="B22" s="3">
        <v>3</v>
      </c>
      <c r="C22" s="2" t="s">
        <v>137</v>
      </c>
      <c r="D22" s="9"/>
    </row>
    <row r="23" spans="2:4" ht="27.6" x14ac:dyDescent="0.25">
      <c r="B23" s="4">
        <v>4</v>
      </c>
      <c r="C23" s="1" t="s">
        <v>138</v>
      </c>
      <c r="D23" s="9"/>
    </row>
    <row r="24" spans="2:4" ht="41.4" x14ac:dyDescent="0.25">
      <c r="B24" s="10">
        <v>5</v>
      </c>
      <c r="C24" s="1" t="s">
        <v>139</v>
      </c>
      <c r="D24" s="9"/>
    </row>
    <row r="26" spans="2:4" ht="14.4" thickBot="1" x14ac:dyDescent="0.3">
      <c r="B26" s="11"/>
      <c r="C26" s="11"/>
      <c r="D26" s="11"/>
    </row>
    <row r="28" spans="2:4" x14ac:dyDescent="0.25">
      <c r="B28" s="152" t="s">
        <v>140</v>
      </c>
      <c r="C28" s="153" t="s">
        <v>141</v>
      </c>
      <c r="D28" s="153"/>
    </row>
    <row r="29" spans="2:4" ht="30" customHeight="1" x14ac:dyDescent="0.25">
      <c r="B29" s="152"/>
      <c r="C29" s="153"/>
      <c r="D29" s="153"/>
    </row>
    <row r="30" spans="2:4" x14ac:dyDescent="0.25">
      <c r="C30" s="117"/>
      <c r="D30" s="117"/>
    </row>
    <row r="31" spans="2:4" ht="22.65" customHeight="1" x14ac:dyDescent="0.25">
      <c r="B31" s="5">
        <v>1</v>
      </c>
      <c r="C31" s="2" t="s">
        <v>142</v>
      </c>
      <c r="D31" s="9"/>
    </row>
    <row r="32" spans="2:4" ht="27.6" x14ac:dyDescent="0.25">
      <c r="B32" s="6">
        <v>2</v>
      </c>
      <c r="C32" s="2" t="s">
        <v>143</v>
      </c>
      <c r="D32" s="9"/>
    </row>
    <row r="33" spans="2:4" ht="27.6" x14ac:dyDescent="0.25">
      <c r="B33" s="3">
        <v>3</v>
      </c>
      <c r="C33" s="2" t="s">
        <v>144</v>
      </c>
      <c r="D33" s="9"/>
    </row>
    <row r="34" spans="2:4" ht="27.6" x14ac:dyDescent="0.25">
      <c r="B34" s="4">
        <v>4</v>
      </c>
      <c r="C34" s="1" t="s">
        <v>145</v>
      </c>
      <c r="D34" s="9"/>
    </row>
    <row r="35" spans="2:4" ht="41.4" x14ac:dyDescent="0.25">
      <c r="B35" s="10">
        <v>5</v>
      </c>
      <c r="C35" s="1" t="s">
        <v>146</v>
      </c>
      <c r="D35" s="9"/>
    </row>
    <row r="37" spans="2:4" ht="14.4" thickBot="1" x14ac:dyDescent="0.3">
      <c r="B37" s="11"/>
      <c r="C37" s="11"/>
      <c r="D37" s="11"/>
    </row>
    <row r="39" spans="2:4" x14ac:dyDescent="0.25">
      <c r="B39" s="152" t="s">
        <v>147</v>
      </c>
      <c r="C39" s="153" t="s">
        <v>148</v>
      </c>
      <c r="D39" s="153"/>
    </row>
    <row r="40" spans="2:4" x14ac:dyDescent="0.25">
      <c r="B40" s="152"/>
      <c r="C40" s="153"/>
      <c r="D40" s="153"/>
    </row>
    <row r="41" spans="2:4" x14ac:dyDescent="0.25">
      <c r="C41" s="117"/>
      <c r="D41" s="117"/>
    </row>
    <row r="42" spans="2:4" ht="22.35" customHeight="1" x14ac:dyDescent="0.25">
      <c r="B42" s="5">
        <v>1</v>
      </c>
      <c r="C42" s="2" t="s">
        <v>149</v>
      </c>
      <c r="D42" s="9"/>
    </row>
    <row r="43" spans="2:4" ht="27.6" x14ac:dyDescent="0.25">
      <c r="B43" s="6">
        <v>2</v>
      </c>
      <c r="C43" s="2" t="s">
        <v>150</v>
      </c>
      <c r="D43" s="9"/>
    </row>
    <row r="44" spans="2:4" ht="27.6" x14ac:dyDescent="0.25">
      <c r="B44" s="3">
        <v>3</v>
      </c>
      <c r="C44" s="2" t="s">
        <v>151</v>
      </c>
      <c r="D44" s="9"/>
    </row>
    <row r="45" spans="2:4" ht="41.4" x14ac:dyDescent="0.25">
      <c r="B45" s="4">
        <v>4</v>
      </c>
      <c r="C45" s="1" t="s">
        <v>152</v>
      </c>
      <c r="D45" s="9"/>
    </row>
    <row r="46" spans="2:4" ht="27.6" x14ac:dyDescent="0.25">
      <c r="B46" s="10">
        <v>5</v>
      </c>
      <c r="C46" s="1" t="s">
        <v>153</v>
      </c>
      <c r="D46" s="9"/>
    </row>
    <row r="48" spans="2:4" ht="14.4" thickBot="1" x14ac:dyDescent="0.3">
      <c r="B48" s="11"/>
      <c r="C48" s="11"/>
      <c r="D48" s="11"/>
    </row>
    <row r="50" spans="2:4" x14ac:dyDescent="0.25">
      <c r="B50" s="152" t="s">
        <v>154</v>
      </c>
      <c r="C50" s="153" t="s">
        <v>155</v>
      </c>
      <c r="D50" s="153"/>
    </row>
    <row r="51" spans="2:4" x14ac:dyDescent="0.25">
      <c r="B51" s="152"/>
      <c r="C51" s="153"/>
      <c r="D51" s="153"/>
    </row>
    <row r="52" spans="2:4" x14ac:dyDescent="0.25">
      <c r="C52" s="117"/>
      <c r="D52" s="117"/>
    </row>
    <row r="53" spans="2:4" ht="22.35" customHeight="1" x14ac:dyDescent="0.25">
      <c r="B53" s="5">
        <v>1</v>
      </c>
      <c r="C53" s="2" t="s">
        <v>156</v>
      </c>
      <c r="D53" s="9"/>
    </row>
    <row r="54" spans="2:4" ht="22.35" customHeight="1" x14ac:dyDescent="0.25">
      <c r="B54" s="6">
        <v>2</v>
      </c>
      <c r="C54" s="2" t="s">
        <v>157</v>
      </c>
      <c r="D54" s="9"/>
    </row>
    <row r="55" spans="2:4" ht="55.2" x14ac:dyDescent="0.25">
      <c r="B55" s="3">
        <v>3</v>
      </c>
      <c r="C55" s="2" t="s">
        <v>158</v>
      </c>
      <c r="D55" s="9"/>
    </row>
    <row r="56" spans="2:4" ht="27.6" x14ac:dyDescent="0.25">
      <c r="B56" s="4">
        <v>4</v>
      </c>
      <c r="C56" s="1" t="s">
        <v>159</v>
      </c>
      <c r="D56" s="9"/>
    </row>
    <row r="57" spans="2:4" ht="27.6" x14ac:dyDescent="0.25">
      <c r="B57" s="10">
        <v>5</v>
      </c>
      <c r="C57" s="1" t="s">
        <v>160</v>
      </c>
      <c r="D57" s="9"/>
    </row>
    <row r="59" spans="2:4" ht="14.4" thickBot="1" x14ac:dyDescent="0.3">
      <c r="B59" s="11"/>
      <c r="C59" s="11"/>
      <c r="D59" s="11"/>
    </row>
    <row r="61" spans="2:4" x14ac:dyDescent="0.25">
      <c r="B61" s="152" t="s">
        <v>161</v>
      </c>
      <c r="C61" s="153" t="s">
        <v>162</v>
      </c>
      <c r="D61" s="153"/>
    </row>
    <row r="62" spans="2:4" ht="33.6" customHeight="1" x14ac:dyDescent="0.25">
      <c r="B62" s="152"/>
      <c r="C62" s="153"/>
      <c r="D62" s="153"/>
    </row>
    <row r="63" spans="2:4" x14ac:dyDescent="0.25">
      <c r="C63" s="117"/>
      <c r="D63" s="117"/>
    </row>
    <row r="64" spans="2:4" ht="24.6" customHeight="1" x14ac:dyDescent="0.25">
      <c r="B64" s="5">
        <v>1</v>
      </c>
      <c r="C64" s="2" t="s">
        <v>163</v>
      </c>
      <c r="D64" s="9"/>
    </row>
    <row r="65" spans="2:4" ht="27.6" x14ac:dyDescent="0.25">
      <c r="B65" s="6">
        <v>2</v>
      </c>
      <c r="C65" s="2" t="s">
        <v>164</v>
      </c>
      <c r="D65" s="9"/>
    </row>
    <row r="66" spans="2:4" ht="27.6" x14ac:dyDescent="0.25">
      <c r="B66" s="3">
        <v>3</v>
      </c>
      <c r="C66" s="2" t="s">
        <v>165</v>
      </c>
      <c r="D66" s="9"/>
    </row>
    <row r="67" spans="2:4" ht="27.6" x14ac:dyDescent="0.25">
      <c r="B67" s="4">
        <v>4</v>
      </c>
      <c r="C67" s="1" t="s">
        <v>166</v>
      </c>
      <c r="D67" s="9"/>
    </row>
    <row r="68" spans="2:4" ht="41.4" x14ac:dyDescent="0.25">
      <c r="B68" s="10">
        <v>5</v>
      </c>
      <c r="C68" s="1" t="s">
        <v>167</v>
      </c>
      <c r="D68" s="9"/>
    </row>
    <row r="70" spans="2:4" ht="14.4" thickBot="1" x14ac:dyDescent="0.3">
      <c r="B70" s="11"/>
      <c r="C70" s="11"/>
      <c r="D70" s="11"/>
    </row>
    <row r="71" spans="2:4" x14ac:dyDescent="0.25">
      <c r="C71" s="113" t="str">
        <f>IF(Sc.InputSelect!D13=1,"A response is missing for 1 question",IF(Sc.InputSelect!D13&gt;1,CONCATENATE("A response is missing for ",Sc.InputSelect!D13," questions")," "))</f>
        <v>A response is missing for 6 questions</v>
      </c>
    </row>
    <row r="72" spans="2:4" ht="21" customHeight="1" x14ac:dyDescent="0.25">
      <c r="C72" s="56" t="s">
        <v>82</v>
      </c>
    </row>
  </sheetData>
  <sheetProtection sheet="1" objects="1" scenarios="1"/>
  <mergeCells count="15">
    <mergeCell ref="A1:F1"/>
    <mergeCell ref="B3:D3"/>
    <mergeCell ref="B6:B7"/>
    <mergeCell ref="C6:D7"/>
    <mergeCell ref="B17:B18"/>
    <mergeCell ref="C17:D18"/>
    <mergeCell ref="B4:D4"/>
    <mergeCell ref="B61:B62"/>
    <mergeCell ref="C61:D62"/>
    <mergeCell ref="B28:B29"/>
    <mergeCell ref="C28:D29"/>
    <mergeCell ref="B39:B40"/>
    <mergeCell ref="C39:D40"/>
    <mergeCell ref="B50:B51"/>
    <mergeCell ref="C50:D51"/>
  </mergeCells>
  <conditionalFormatting sqref="B4:D4">
    <cfRule type="cellIs" dxfId="368" priority="1" operator="equal">
      <formula>"Module not selected for inclusion"</formula>
    </cfRule>
  </conditionalFormatting>
  <hyperlinks>
    <hyperlink ref="C72" location="I.E!B3" display="Continue to the next topic →" xr:uid="{634393BC-EACB-46E1-82B5-E623F7B87E68}"/>
  </hyperlink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Group Box 1">
              <controlPr defaultSize="0" autoFill="0" autoPict="0">
                <anchor moveWithCells="1">
                  <from>
                    <xdr:col>2</xdr:col>
                    <xdr:colOff>4518660</xdr:colOff>
                    <xdr:row>8</xdr:row>
                    <xdr:rowOff>0</xdr:rowOff>
                  </from>
                  <to>
                    <xdr:col>4</xdr:col>
                    <xdr:colOff>0</xdr:colOff>
                    <xdr:row>13</xdr:row>
                    <xdr:rowOff>0</xdr:rowOff>
                  </to>
                </anchor>
              </controlPr>
            </control>
          </mc:Choice>
        </mc:AlternateContent>
        <mc:AlternateContent xmlns:mc="http://schemas.openxmlformats.org/markup-compatibility/2006">
          <mc:Choice Requires="x14">
            <control shapeId="4098" r:id="rId5" name="Group Box 2">
              <controlPr defaultSize="0" autoFill="0" autoPict="0">
                <anchor moveWithCells="1">
                  <from>
                    <xdr:col>2</xdr:col>
                    <xdr:colOff>4518660</xdr:colOff>
                    <xdr:row>19</xdr:row>
                    <xdr:rowOff>0</xdr:rowOff>
                  </from>
                  <to>
                    <xdr:col>4</xdr:col>
                    <xdr:colOff>0</xdr:colOff>
                    <xdr:row>24</xdr:row>
                    <xdr:rowOff>15240</xdr:rowOff>
                  </to>
                </anchor>
              </controlPr>
            </control>
          </mc:Choice>
        </mc:AlternateContent>
        <mc:AlternateContent xmlns:mc="http://schemas.openxmlformats.org/markup-compatibility/2006">
          <mc:Choice Requires="x14">
            <control shapeId="4099" r:id="rId6" name="Group Box 3">
              <controlPr defaultSize="0" autoFill="0" autoPict="0">
                <anchor moveWithCells="1">
                  <from>
                    <xdr:col>2</xdr:col>
                    <xdr:colOff>4518660</xdr:colOff>
                    <xdr:row>29</xdr:row>
                    <xdr:rowOff>175260</xdr:rowOff>
                  </from>
                  <to>
                    <xdr:col>4</xdr:col>
                    <xdr:colOff>0</xdr:colOff>
                    <xdr:row>35</xdr:row>
                    <xdr:rowOff>15240</xdr:rowOff>
                  </to>
                </anchor>
              </controlPr>
            </control>
          </mc:Choice>
        </mc:AlternateContent>
        <mc:AlternateContent xmlns:mc="http://schemas.openxmlformats.org/markup-compatibility/2006">
          <mc:Choice Requires="x14">
            <control shapeId="4100" r:id="rId7" name="Group Box 4">
              <controlPr defaultSize="0" autoFill="0" autoPict="0">
                <anchor moveWithCells="1">
                  <from>
                    <xdr:col>2</xdr:col>
                    <xdr:colOff>4518660</xdr:colOff>
                    <xdr:row>41</xdr:row>
                    <xdr:rowOff>0</xdr:rowOff>
                  </from>
                  <to>
                    <xdr:col>4</xdr:col>
                    <xdr:colOff>0</xdr:colOff>
                    <xdr:row>46</xdr:row>
                    <xdr:rowOff>15240</xdr:rowOff>
                  </to>
                </anchor>
              </controlPr>
            </control>
          </mc:Choice>
        </mc:AlternateContent>
        <mc:AlternateContent xmlns:mc="http://schemas.openxmlformats.org/markup-compatibility/2006">
          <mc:Choice Requires="x14">
            <control shapeId="4101" r:id="rId8" name="Group Box 5">
              <controlPr defaultSize="0" autoFill="0" autoPict="0">
                <anchor moveWithCells="1">
                  <from>
                    <xdr:col>2</xdr:col>
                    <xdr:colOff>4518660</xdr:colOff>
                    <xdr:row>52</xdr:row>
                    <xdr:rowOff>15240</xdr:rowOff>
                  </from>
                  <to>
                    <xdr:col>4</xdr:col>
                    <xdr:colOff>15240</xdr:colOff>
                    <xdr:row>57</xdr:row>
                    <xdr:rowOff>0</xdr:rowOff>
                  </to>
                </anchor>
              </controlPr>
            </control>
          </mc:Choice>
        </mc:AlternateContent>
        <mc:AlternateContent xmlns:mc="http://schemas.openxmlformats.org/markup-compatibility/2006">
          <mc:Choice Requires="x14">
            <control shapeId="4102" r:id="rId9" name="Group Box 6">
              <controlPr defaultSize="0" autoFill="0" autoPict="0">
                <anchor moveWithCells="1">
                  <from>
                    <xdr:col>2</xdr:col>
                    <xdr:colOff>4518660</xdr:colOff>
                    <xdr:row>62</xdr:row>
                    <xdr:rowOff>175260</xdr:rowOff>
                  </from>
                  <to>
                    <xdr:col>4</xdr:col>
                    <xdr:colOff>0</xdr:colOff>
                    <xdr:row>68</xdr:row>
                    <xdr:rowOff>0</xdr:rowOff>
                  </to>
                </anchor>
              </controlPr>
            </control>
          </mc:Choice>
        </mc:AlternateContent>
        <mc:AlternateContent xmlns:mc="http://schemas.openxmlformats.org/markup-compatibility/2006">
          <mc:Choice Requires="x14">
            <control shapeId="4103" r:id="rId10" name="Option Button 7">
              <controlPr defaultSize="0" autoFill="0" autoLine="0" autoPict="0">
                <anchor moveWithCells="1">
                  <from>
                    <xdr:col>3</xdr:col>
                    <xdr:colOff>53340</xdr:colOff>
                    <xdr:row>8</xdr:row>
                    <xdr:rowOff>53340</xdr:rowOff>
                  </from>
                  <to>
                    <xdr:col>3</xdr:col>
                    <xdr:colOff>685800</xdr:colOff>
                    <xdr:row>8</xdr:row>
                    <xdr:rowOff>266700</xdr:rowOff>
                  </to>
                </anchor>
              </controlPr>
            </control>
          </mc:Choice>
        </mc:AlternateContent>
        <mc:AlternateContent xmlns:mc="http://schemas.openxmlformats.org/markup-compatibility/2006">
          <mc:Choice Requires="x14">
            <control shapeId="4104" r:id="rId11" name="Option Button 8">
              <controlPr defaultSize="0" autoFill="0" autoLine="0" autoPict="0">
                <anchor moveWithCells="1">
                  <from>
                    <xdr:col>3</xdr:col>
                    <xdr:colOff>53340</xdr:colOff>
                    <xdr:row>9</xdr:row>
                    <xdr:rowOff>53340</xdr:rowOff>
                  </from>
                  <to>
                    <xdr:col>3</xdr:col>
                    <xdr:colOff>685800</xdr:colOff>
                    <xdr:row>9</xdr:row>
                    <xdr:rowOff>327660</xdr:rowOff>
                  </to>
                </anchor>
              </controlPr>
            </control>
          </mc:Choice>
        </mc:AlternateContent>
        <mc:AlternateContent xmlns:mc="http://schemas.openxmlformats.org/markup-compatibility/2006">
          <mc:Choice Requires="x14">
            <control shapeId="4105" r:id="rId12" name="Option Button 9">
              <controlPr defaultSize="0" autoFill="0" autoLine="0" autoPict="0">
                <anchor moveWithCells="1">
                  <from>
                    <xdr:col>3</xdr:col>
                    <xdr:colOff>53340</xdr:colOff>
                    <xdr:row>10</xdr:row>
                    <xdr:rowOff>53340</xdr:rowOff>
                  </from>
                  <to>
                    <xdr:col>3</xdr:col>
                    <xdr:colOff>685800</xdr:colOff>
                    <xdr:row>10</xdr:row>
                    <xdr:rowOff>327660</xdr:rowOff>
                  </to>
                </anchor>
              </controlPr>
            </control>
          </mc:Choice>
        </mc:AlternateContent>
        <mc:AlternateContent xmlns:mc="http://schemas.openxmlformats.org/markup-compatibility/2006">
          <mc:Choice Requires="x14">
            <control shapeId="4106" r:id="rId13" name="Option Button 10">
              <controlPr defaultSize="0" autoFill="0" autoLine="0" autoPict="0">
                <anchor moveWithCells="1">
                  <from>
                    <xdr:col>3</xdr:col>
                    <xdr:colOff>53340</xdr:colOff>
                    <xdr:row>11</xdr:row>
                    <xdr:rowOff>53340</xdr:rowOff>
                  </from>
                  <to>
                    <xdr:col>3</xdr:col>
                    <xdr:colOff>685800</xdr:colOff>
                    <xdr:row>11</xdr:row>
                    <xdr:rowOff>480060</xdr:rowOff>
                  </to>
                </anchor>
              </controlPr>
            </control>
          </mc:Choice>
        </mc:AlternateContent>
        <mc:AlternateContent xmlns:mc="http://schemas.openxmlformats.org/markup-compatibility/2006">
          <mc:Choice Requires="x14">
            <control shapeId="4107" r:id="rId14" name="Option Button 11">
              <controlPr defaultSize="0" autoFill="0" autoLine="0" autoPict="0">
                <anchor moveWithCells="1">
                  <from>
                    <xdr:col>3</xdr:col>
                    <xdr:colOff>53340</xdr:colOff>
                    <xdr:row>12</xdr:row>
                    <xdr:rowOff>53340</xdr:rowOff>
                  </from>
                  <to>
                    <xdr:col>3</xdr:col>
                    <xdr:colOff>685800</xdr:colOff>
                    <xdr:row>13</xdr:row>
                    <xdr:rowOff>0</xdr:rowOff>
                  </to>
                </anchor>
              </controlPr>
            </control>
          </mc:Choice>
        </mc:AlternateContent>
        <mc:AlternateContent xmlns:mc="http://schemas.openxmlformats.org/markup-compatibility/2006">
          <mc:Choice Requires="x14">
            <control shapeId="4108" r:id="rId15" name="Option Button 12">
              <controlPr defaultSize="0" autoFill="0" autoLine="0" autoPict="0">
                <anchor moveWithCells="1">
                  <from>
                    <xdr:col>3</xdr:col>
                    <xdr:colOff>60960</xdr:colOff>
                    <xdr:row>19</xdr:row>
                    <xdr:rowOff>53340</xdr:rowOff>
                  </from>
                  <to>
                    <xdr:col>3</xdr:col>
                    <xdr:colOff>685800</xdr:colOff>
                    <xdr:row>19</xdr:row>
                    <xdr:rowOff>281940</xdr:rowOff>
                  </to>
                </anchor>
              </controlPr>
            </control>
          </mc:Choice>
        </mc:AlternateContent>
        <mc:AlternateContent xmlns:mc="http://schemas.openxmlformats.org/markup-compatibility/2006">
          <mc:Choice Requires="x14">
            <control shapeId="4109" r:id="rId16" name="Option Button 13">
              <controlPr defaultSize="0" autoFill="0" autoLine="0" autoPict="0">
                <anchor moveWithCells="1">
                  <from>
                    <xdr:col>3</xdr:col>
                    <xdr:colOff>60960</xdr:colOff>
                    <xdr:row>20</xdr:row>
                    <xdr:rowOff>53340</xdr:rowOff>
                  </from>
                  <to>
                    <xdr:col>3</xdr:col>
                    <xdr:colOff>685800</xdr:colOff>
                    <xdr:row>20</xdr:row>
                    <xdr:rowOff>342900</xdr:rowOff>
                  </to>
                </anchor>
              </controlPr>
            </control>
          </mc:Choice>
        </mc:AlternateContent>
        <mc:AlternateContent xmlns:mc="http://schemas.openxmlformats.org/markup-compatibility/2006">
          <mc:Choice Requires="x14">
            <control shapeId="4110" r:id="rId17" name="Option Button 14">
              <controlPr defaultSize="0" autoFill="0" autoLine="0" autoPict="0">
                <anchor moveWithCells="1">
                  <from>
                    <xdr:col>3</xdr:col>
                    <xdr:colOff>60960</xdr:colOff>
                    <xdr:row>21</xdr:row>
                    <xdr:rowOff>15240</xdr:rowOff>
                  </from>
                  <to>
                    <xdr:col>3</xdr:col>
                    <xdr:colOff>685800</xdr:colOff>
                    <xdr:row>21</xdr:row>
                    <xdr:rowOff>320040</xdr:rowOff>
                  </to>
                </anchor>
              </controlPr>
            </control>
          </mc:Choice>
        </mc:AlternateContent>
        <mc:AlternateContent xmlns:mc="http://schemas.openxmlformats.org/markup-compatibility/2006">
          <mc:Choice Requires="x14">
            <control shapeId="4111" r:id="rId18" name="Option Button 15">
              <controlPr defaultSize="0" autoFill="0" autoLine="0" autoPict="0">
                <anchor moveWithCells="1">
                  <from>
                    <xdr:col>3</xdr:col>
                    <xdr:colOff>60960</xdr:colOff>
                    <xdr:row>22</xdr:row>
                    <xdr:rowOff>53340</xdr:rowOff>
                  </from>
                  <to>
                    <xdr:col>3</xdr:col>
                    <xdr:colOff>685800</xdr:colOff>
                    <xdr:row>22</xdr:row>
                    <xdr:rowOff>289560</xdr:rowOff>
                  </to>
                </anchor>
              </controlPr>
            </control>
          </mc:Choice>
        </mc:AlternateContent>
        <mc:AlternateContent xmlns:mc="http://schemas.openxmlformats.org/markup-compatibility/2006">
          <mc:Choice Requires="x14">
            <control shapeId="4112" r:id="rId19" name="Option Button 16">
              <controlPr defaultSize="0" autoFill="0" autoLine="0" autoPict="0">
                <anchor moveWithCells="1">
                  <from>
                    <xdr:col>3</xdr:col>
                    <xdr:colOff>60960</xdr:colOff>
                    <xdr:row>23</xdr:row>
                    <xdr:rowOff>53340</xdr:rowOff>
                  </from>
                  <to>
                    <xdr:col>3</xdr:col>
                    <xdr:colOff>685800</xdr:colOff>
                    <xdr:row>23</xdr:row>
                    <xdr:rowOff>480060</xdr:rowOff>
                  </to>
                </anchor>
              </controlPr>
            </control>
          </mc:Choice>
        </mc:AlternateContent>
        <mc:AlternateContent xmlns:mc="http://schemas.openxmlformats.org/markup-compatibility/2006">
          <mc:Choice Requires="x14">
            <control shapeId="4113" r:id="rId20" name="Option Button 17">
              <controlPr defaultSize="0" autoFill="0" autoLine="0" autoPict="0">
                <anchor moveWithCells="1">
                  <from>
                    <xdr:col>3</xdr:col>
                    <xdr:colOff>60960</xdr:colOff>
                    <xdr:row>30</xdr:row>
                    <xdr:rowOff>22860</xdr:rowOff>
                  </from>
                  <to>
                    <xdr:col>3</xdr:col>
                    <xdr:colOff>701040</xdr:colOff>
                    <xdr:row>30</xdr:row>
                    <xdr:rowOff>281940</xdr:rowOff>
                  </to>
                </anchor>
              </controlPr>
            </control>
          </mc:Choice>
        </mc:AlternateContent>
        <mc:AlternateContent xmlns:mc="http://schemas.openxmlformats.org/markup-compatibility/2006">
          <mc:Choice Requires="x14">
            <control shapeId="4114" r:id="rId21" name="Option Button 18">
              <controlPr defaultSize="0" autoFill="0" autoLine="0" autoPict="0">
                <anchor moveWithCells="1">
                  <from>
                    <xdr:col>3</xdr:col>
                    <xdr:colOff>60960</xdr:colOff>
                    <xdr:row>31</xdr:row>
                    <xdr:rowOff>53340</xdr:rowOff>
                  </from>
                  <to>
                    <xdr:col>3</xdr:col>
                    <xdr:colOff>701040</xdr:colOff>
                    <xdr:row>31</xdr:row>
                    <xdr:rowOff>327660</xdr:rowOff>
                  </to>
                </anchor>
              </controlPr>
            </control>
          </mc:Choice>
        </mc:AlternateContent>
        <mc:AlternateContent xmlns:mc="http://schemas.openxmlformats.org/markup-compatibility/2006">
          <mc:Choice Requires="x14">
            <control shapeId="4115" r:id="rId22" name="Option Button 19">
              <controlPr defaultSize="0" autoFill="0" autoLine="0" autoPict="0">
                <anchor moveWithCells="1">
                  <from>
                    <xdr:col>3</xdr:col>
                    <xdr:colOff>60960</xdr:colOff>
                    <xdr:row>32</xdr:row>
                    <xdr:rowOff>53340</xdr:rowOff>
                  </from>
                  <to>
                    <xdr:col>3</xdr:col>
                    <xdr:colOff>701040</xdr:colOff>
                    <xdr:row>32</xdr:row>
                    <xdr:rowOff>327660</xdr:rowOff>
                  </to>
                </anchor>
              </controlPr>
            </control>
          </mc:Choice>
        </mc:AlternateContent>
        <mc:AlternateContent xmlns:mc="http://schemas.openxmlformats.org/markup-compatibility/2006">
          <mc:Choice Requires="x14">
            <control shapeId="4116" r:id="rId23" name="Option Button 20">
              <controlPr defaultSize="0" autoFill="0" autoLine="0" autoPict="0">
                <anchor moveWithCells="1">
                  <from>
                    <xdr:col>3</xdr:col>
                    <xdr:colOff>60960</xdr:colOff>
                    <xdr:row>33</xdr:row>
                    <xdr:rowOff>53340</xdr:rowOff>
                  </from>
                  <to>
                    <xdr:col>3</xdr:col>
                    <xdr:colOff>701040</xdr:colOff>
                    <xdr:row>33</xdr:row>
                    <xdr:rowOff>304800</xdr:rowOff>
                  </to>
                </anchor>
              </controlPr>
            </control>
          </mc:Choice>
        </mc:AlternateContent>
        <mc:AlternateContent xmlns:mc="http://schemas.openxmlformats.org/markup-compatibility/2006">
          <mc:Choice Requires="x14">
            <control shapeId="4117" r:id="rId24" name="Option Button 21">
              <controlPr defaultSize="0" autoFill="0" autoLine="0" autoPict="0">
                <anchor moveWithCells="1">
                  <from>
                    <xdr:col>3</xdr:col>
                    <xdr:colOff>60960</xdr:colOff>
                    <xdr:row>34</xdr:row>
                    <xdr:rowOff>53340</xdr:rowOff>
                  </from>
                  <to>
                    <xdr:col>3</xdr:col>
                    <xdr:colOff>701040</xdr:colOff>
                    <xdr:row>35</xdr:row>
                    <xdr:rowOff>0</xdr:rowOff>
                  </to>
                </anchor>
              </controlPr>
            </control>
          </mc:Choice>
        </mc:AlternateContent>
        <mc:AlternateContent xmlns:mc="http://schemas.openxmlformats.org/markup-compatibility/2006">
          <mc:Choice Requires="x14">
            <control shapeId="4118" r:id="rId25" name="Option Button 22">
              <controlPr defaultSize="0" autoFill="0" autoLine="0" autoPict="0">
                <anchor moveWithCells="1">
                  <from>
                    <xdr:col>3</xdr:col>
                    <xdr:colOff>76200</xdr:colOff>
                    <xdr:row>41</xdr:row>
                    <xdr:rowOff>22860</xdr:rowOff>
                  </from>
                  <to>
                    <xdr:col>3</xdr:col>
                    <xdr:colOff>670560</xdr:colOff>
                    <xdr:row>41</xdr:row>
                    <xdr:rowOff>266700</xdr:rowOff>
                  </to>
                </anchor>
              </controlPr>
            </control>
          </mc:Choice>
        </mc:AlternateContent>
        <mc:AlternateContent xmlns:mc="http://schemas.openxmlformats.org/markup-compatibility/2006">
          <mc:Choice Requires="x14">
            <control shapeId="4119" r:id="rId26" name="Option Button 23">
              <controlPr defaultSize="0" autoFill="0" autoLine="0" autoPict="0">
                <anchor moveWithCells="1">
                  <from>
                    <xdr:col>3</xdr:col>
                    <xdr:colOff>76200</xdr:colOff>
                    <xdr:row>42</xdr:row>
                    <xdr:rowOff>22860</xdr:rowOff>
                  </from>
                  <to>
                    <xdr:col>3</xdr:col>
                    <xdr:colOff>670560</xdr:colOff>
                    <xdr:row>42</xdr:row>
                    <xdr:rowOff>320040</xdr:rowOff>
                  </to>
                </anchor>
              </controlPr>
            </control>
          </mc:Choice>
        </mc:AlternateContent>
        <mc:AlternateContent xmlns:mc="http://schemas.openxmlformats.org/markup-compatibility/2006">
          <mc:Choice Requires="x14">
            <control shapeId="4120" r:id="rId27" name="Option Button 24">
              <controlPr defaultSize="0" autoFill="0" autoLine="0" autoPict="0">
                <anchor moveWithCells="1">
                  <from>
                    <xdr:col>3</xdr:col>
                    <xdr:colOff>76200</xdr:colOff>
                    <xdr:row>43</xdr:row>
                    <xdr:rowOff>22860</xdr:rowOff>
                  </from>
                  <to>
                    <xdr:col>3</xdr:col>
                    <xdr:colOff>670560</xdr:colOff>
                    <xdr:row>43</xdr:row>
                    <xdr:rowOff>190500</xdr:rowOff>
                  </to>
                </anchor>
              </controlPr>
            </control>
          </mc:Choice>
        </mc:AlternateContent>
        <mc:AlternateContent xmlns:mc="http://schemas.openxmlformats.org/markup-compatibility/2006">
          <mc:Choice Requires="x14">
            <control shapeId="4121" r:id="rId28" name="Option Button 25">
              <controlPr defaultSize="0" autoFill="0" autoLine="0" autoPict="0">
                <anchor moveWithCells="1">
                  <from>
                    <xdr:col>3</xdr:col>
                    <xdr:colOff>76200</xdr:colOff>
                    <xdr:row>44</xdr:row>
                    <xdr:rowOff>22860</xdr:rowOff>
                  </from>
                  <to>
                    <xdr:col>3</xdr:col>
                    <xdr:colOff>670560</xdr:colOff>
                    <xdr:row>44</xdr:row>
                    <xdr:rowOff>510540</xdr:rowOff>
                  </to>
                </anchor>
              </controlPr>
            </control>
          </mc:Choice>
        </mc:AlternateContent>
        <mc:AlternateContent xmlns:mc="http://schemas.openxmlformats.org/markup-compatibility/2006">
          <mc:Choice Requires="x14">
            <control shapeId="4122" r:id="rId29" name="Option Button 26">
              <controlPr defaultSize="0" autoFill="0" autoLine="0" autoPict="0">
                <anchor moveWithCells="1">
                  <from>
                    <xdr:col>3</xdr:col>
                    <xdr:colOff>76200</xdr:colOff>
                    <xdr:row>45</xdr:row>
                    <xdr:rowOff>22860</xdr:rowOff>
                  </from>
                  <to>
                    <xdr:col>3</xdr:col>
                    <xdr:colOff>670560</xdr:colOff>
                    <xdr:row>45</xdr:row>
                    <xdr:rowOff>320040</xdr:rowOff>
                  </to>
                </anchor>
              </controlPr>
            </control>
          </mc:Choice>
        </mc:AlternateContent>
        <mc:AlternateContent xmlns:mc="http://schemas.openxmlformats.org/markup-compatibility/2006">
          <mc:Choice Requires="x14">
            <control shapeId="4123" r:id="rId30" name="Option Button 27">
              <controlPr defaultSize="0" autoFill="0" autoLine="0" autoPict="0">
                <anchor moveWithCells="1">
                  <from>
                    <xdr:col>3</xdr:col>
                    <xdr:colOff>60960</xdr:colOff>
                    <xdr:row>52</xdr:row>
                    <xdr:rowOff>53340</xdr:rowOff>
                  </from>
                  <to>
                    <xdr:col>3</xdr:col>
                    <xdr:colOff>723900</xdr:colOff>
                    <xdr:row>52</xdr:row>
                    <xdr:rowOff>266700</xdr:rowOff>
                  </to>
                </anchor>
              </controlPr>
            </control>
          </mc:Choice>
        </mc:AlternateContent>
        <mc:AlternateContent xmlns:mc="http://schemas.openxmlformats.org/markup-compatibility/2006">
          <mc:Choice Requires="x14">
            <control shapeId="4124" r:id="rId31" name="Option Button 28">
              <controlPr defaultSize="0" autoFill="0" autoLine="0" autoPict="0">
                <anchor moveWithCells="1">
                  <from>
                    <xdr:col>3</xdr:col>
                    <xdr:colOff>60960</xdr:colOff>
                    <xdr:row>53</xdr:row>
                    <xdr:rowOff>22860</xdr:rowOff>
                  </from>
                  <to>
                    <xdr:col>3</xdr:col>
                    <xdr:colOff>723900</xdr:colOff>
                    <xdr:row>53</xdr:row>
                    <xdr:rowOff>266700</xdr:rowOff>
                  </to>
                </anchor>
              </controlPr>
            </control>
          </mc:Choice>
        </mc:AlternateContent>
        <mc:AlternateContent xmlns:mc="http://schemas.openxmlformats.org/markup-compatibility/2006">
          <mc:Choice Requires="x14">
            <control shapeId="4125" r:id="rId32" name="Option Button 29">
              <controlPr defaultSize="0" autoFill="0" autoLine="0" autoPict="0">
                <anchor moveWithCells="1">
                  <from>
                    <xdr:col>3</xdr:col>
                    <xdr:colOff>60960</xdr:colOff>
                    <xdr:row>54</xdr:row>
                    <xdr:rowOff>53340</xdr:rowOff>
                  </from>
                  <to>
                    <xdr:col>3</xdr:col>
                    <xdr:colOff>723900</xdr:colOff>
                    <xdr:row>55</xdr:row>
                    <xdr:rowOff>0</xdr:rowOff>
                  </to>
                </anchor>
              </controlPr>
            </control>
          </mc:Choice>
        </mc:AlternateContent>
        <mc:AlternateContent xmlns:mc="http://schemas.openxmlformats.org/markup-compatibility/2006">
          <mc:Choice Requires="x14">
            <control shapeId="4126" r:id="rId33" name="Option Button 30">
              <controlPr defaultSize="0" autoFill="0" autoLine="0" autoPict="0">
                <anchor moveWithCells="1">
                  <from>
                    <xdr:col>3</xdr:col>
                    <xdr:colOff>60960</xdr:colOff>
                    <xdr:row>55</xdr:row>
                    <xdr:rowOff>53340</xdr:rowOff>
                  </from>
                  <to>
                    <xdr:col>3</xdr:col>
                    <xdr:colOff>723900</xdr:colOff>
                    <xdr:row>55</xdr:row>
                    <xdr:rowOff>289560</xdr:rowOff>
                  </to>
                </anchor>
              </controlPr>
            </control>
          </mc:Choice>
        </mc:AlternateContent>
        <mc:AlternateContent xmlns:mc="http://schemas.openxmlformats.org/markup-compatibility/2006">
          <mc:Choice Requires="x14">
            <control shapeId="4127" r:id="rId34" name="Option Button 31">
              <controlPr defaultSize="0" autoFill="0" autoLine="0" autoPict="0">
                <anchor moveWithCells="1">
                  <from>
                    <xdr:col>3</xdr:col>
                    <xdr:colOff>60960</xdr:colOff>
                    <xdr:row>56</xdr:row>
                    <xdr:rowOff>38100</xdr:rowOff>
                  </from>
                  <to>
                    <xdr:col>3</xdr:col>
                    <xdr:colOff>723900</xdr:colOff>
                    <xdr:row>56</xdr:row>
                    <xdr:rowOff>320040</xdr:rowOff>
                  </to>
                </anchor>
              </controlPr>
            </control>
          </mc:Choice>
        </mc:AlternateContent>
        <mc:AlternateContent xmlns:mc="http://schemas.openxmlformats.org/markup-compatibility/2006">
          <mc:Choice Requires="x14">
            <control shapeId="4128" r:id="rId35" name="Option Button 32">
              <controlPr defaultSize="0" autoFill="0" autoLine="0" autoPict="0">
                <anchor moveWithCells="1">
                  <from>
                    <xdr:col>3</xdr:col>
                    <xdr:colOff>60960</xdr:colOff>
                    <xdr:row>63</xdr:row>
                    <xdr:rowOff>22860</xdr:rowOff>
                  </from>
                  <to>
                    <xdr:col>3</xdr:col>
                    <xdr:colOff>670560</xdr:colOff>
                    <xdr:row>63</xdr:row>
                    <xdr:rowOff>281940</xdr:rowOff>
                  </to>
                </anchor>
              </controlPr>
            </control>
          </mc:Choice>
        </mc:AlternateContent>
        <mc:AlternateContent xmlns:mc="http://schemas.openxmlformats.org/markup-compatibility/2006">
          <mc:Choice Requires="x14">
            <control shapeId="4129" r:id="rId36" name="Option Button 33">
              <controlPr defaultSize="0" autoFill="0" autoLine="0" autoPict="0">
                <anchor moveWithCells="1">
                  <from>
                    <xdr:col>3</xdr:col>
                    <xdr:colOff>60960</xdr:colOff>
                    <xdr:row>64</xdr:row>
                    <xdr:rowOff>22860</xdr:rowOff>
                  </from>
                  <to>
                    <xdr:col>3</xdr:col>
                    <xdr:colOff>670560</xdr:colOff>
                    <xdr:row>64</xdr:row>
                    <xdr:rowOff>320040</xdr:rowOff>
                  </to>
                </anchor>
              </controlPr>
            </control>
          </mc:Choice>
        </mc:AlternateContent>
        <mc:AlternateContent xmlns:mc="http://schemas.openxmlformats.org/markup-compatibility/2006">
          <mc:Choice Requires="x14">
            <control shapeId="4130" r:id="rId37" name="Option Button 34">
              <controlPr defaultSize="0" autoFill="0" autoLine="0" autoPict="0">
                <anchor moveWithCells="1">
                  <from>
                    <xdr:col>3</xdr:col>
                    <xdr:colOff>60960</xdr:colOff>
                    <xdr:row>65</xdr:row>
                    <xdr:rowOff>22860</xdr:rowOff>
                  </from>
                  <to>
                    <xdr:col>3</xdr:col>
                    <xdr:colOff>670560</xdr:colOff>
                    <xdr:row>65</xdr:row>
                    <xdr:rowOff>320040</xdr:rowOff>
                  </to>
                </anchor>
              </controlPr>
            </control>
          </mc:Choice>
        </mc:AlternateContent>
        <mc:AlternateContent xmlns:mc="http://schemas.openxmlformats.org/markup-compatibility/2006">
          <mc:Choice Requires="x14">
            <control shapeId="4131" r:id="rId38" name="Option Button 35">
              <controlPr defaultSize="0" autoFill="0" autoLine="0" autoPict="0">
                <anchor moveWithCells="1">
                  <from>
                    <xdr:col>3</xdr:col>
                    <xdr:colOff>60960</xdr:colOff>
                    <xdr:row>66</xdr:row>
                    <xdr:rowOff>22860</xdr:rowOff>
                  </from>
                  <to>
                    <xdr:col>3</xdr:col>
                    <xdr:colOff>670560</xdr:colOff>
                    <xdr:row>67</xdr:row>
                    <xdr:rowOff>0</xdr:rowOff>
                  </to>
                </anchor>
              </controlPr>
            </control>
          </mc:Choice>
        </mc:AlternateContent>
        <mc:AlternateContent xmlns:mc="http://schemas.openxmlformats.org/markup-compatibility/2006">
          <mc:Choice Requires="x14">
            <control shapeId="4132" r:id="rId39" name="Option Button 36">
              <controlPr defaultSize="0" autoFill="0" autoLine="0" autoPict="0">
                <anchor moveWithCells="1">
                  <from>
                    <xdr:col>3</xdr:col>
                    <xdr:colOff>60960</xdr:colOff>
                    <xdr:row>67</xdr:row>
                    <xdr:rowOff>60960</xdr:rowOff>
                  </from>
                  <to>
                    <xdr:col>3</xdr:col>
                    <xdr:colOff>670560</xdr:colOff>
                    <xdr:row>68</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022F67-05D3-4294-9B6D-DADBBD6E3FD4}">
  <sheetPr codeName="Sheet5">
    <tabColor theme="8"/>
  </sheetPr>
  <dimension ref="A1:F50"/>
  <sheetViews>
    <sheetView showGridLines="0" zoomScaleNormal="100" workbookViewId="0">
      <pane ySplit="1" topLeftCell="A2" activePane="bottomLeft" state="frozen"/>
      <selection activeCell="B22" sqref="B22:Q22"/>
      <selection pane="bottomLeft" activeCell="B3" sqref="B3:D3"/>
    </sheetView>
  </sheetViews>
  <sheetFormatPr defaultColWidth="8.88671875" defaultRowHeight="13.8" x14ac:dyDescent="0.25"/>
  <cols>
    <col min="1" max="1" width="7.109375" style="7" customWidth="1"/>
    <col min="2" max="2" width="5.109375" style="7" customWidth="1"/>
    <col min="3" max="3" width="66" style="7" customWidth="1"/>
    <col min="4" max="4" width="11.109375" style="7" customWidth="1"/>
    <col min="5" max="16384" width="8.88671875" style="7"/>
  </cols>
  <sheetData>
    <row r="1" spans="1:6" ht="35.1" customHeight="1" x14ac:dyDescent="0.25">
      <c r="A1" s="155"/>
      <c r="B1" s="155"/>
      <c r="C1" s="155"/>
      <c r="D1" s="155"/>
      <c r="E1" s="155"/>
      <c r="F1" s="155"/>
    </row>
    <row r="3" spans="1:6" ht="34.35" customHeight="1" thickBot="1" x14ac:dyDescent="0.3">
      <c r="B3" s="154" t="s">
        <v>168</v>
      </c>
      <c r="C3" s="154"/>
      <c r="D3" s="154"/>
    </row>
    <row r="4" spans="1:6" ht="24" customHeight="1" x14ac:dyDescent="0.25">
      <c r="B4" s="157" t="str">
        <f>IF(Sc.StartSelect!$D$17=TRUE,"Module selected for inclusion. Please select a response for all questions.",IF(OR(Sc.StartSelect!$D$17=FALSE,Sc.StartSelect!$D$17=""),"Module not selected for inclusion"))</f>
        <v>Module not selected for inclusion</v>
      </c>
      <c r="C4" s="157"/>
      <c r="D4" s="157"/>
    </row>
    <row r="6" spans="1:6" x14ac:dyDescent="0.25">
      <c r="B6" s="152" t="s">
        <v>169</v>
      </c>
      <c r="C6" s="153" t="s">
        <v>170</v>
      </c>
      <c r="D6" s="153"/>
    </row>
    <row r="7" spans="1:6" x14ac:dyDescent="0.25">
      <c r="B7" s="152"/>
      <c r="C7" s="153"/>
      <c r="D7" s="153"/>
    </row>
    <row r="8" spans="1:6" x14ac:dyDescent="0.25">
      <c r="C8" s="117"/>
      <c r="D8" s="117"/>
    </row>
    <row r="9" spans="1:6" ht="27.6" x14ac:dyDescent="0.25">
      <c r="B9" s="5">
        <v>1</v>
      </c>
      <c r="C9" s="2" t="s">
        <v>171</v>
      </c>
      <c r="D9" s="9"/>
    </row>
    <row r="10" spans="1:6" ht="41.4" x14ac:dyDescent="0.25">
      <c r="B10" s="6">
        <v>2</v>
      </c>
      <c r="C10" s="2" t="s">
        <v>172</v>
      </c>
      <c r="D10" s="9"/>
    </row>
    <row r="11" spans="1:6" ht="41.4" x14ac:dyDescent="0.25">
      <c r="B11" s="3">
        <v>3</v>
      </c>
      <c r="C11" s="2" t="s">
        <v>173</v>
      </c>
      <c r="D11" s="9"/>
    </row>
    <row r="12" spans="1:6" ht="41.4" x14ac:dyDescent="0.25">
      <c r="B12" s="4">
        <v>4</v>
      </c>
      <c r="C12" s="1" t="s">
        <v>174</v>
      </c>
      <c r="D12" s="9"/>
    </row>
    <row r="13" spans="1:6" ht="41.4" x14ac:dyDescent="0.25">
      <c r="B13" s="10">
        <v>5</v>
      </c>
      <c r="C13" s="1" t="s">
        <v>175</v>
      </c>
      <c r="D13" s="9"/>
    </row>
    <row r="15" spans="1:6" ht="14.4" thickBot="1" x14ac:dyDescent="0.3">
      <c r="B15" s="11"/>
      <c r="C15" s="11"/>
      <c r="D15" s="11"/>
    </row>
    <row r="17" spans="2:4" x14ac:dyDescent="0.25">
      <c r="B17" s="152" t="s">
        <v>176</v>
      </c>
      <c r="C17" s="153" t="s">
        <v>177</v>
      </c>
      <c r="D17" s="153"/>
    </row>
    <row r="18" spans="2:4" x14ac:dyDescent="0.25">
      <c r="B18" s="152"/>
      <c r="C18" s="153"/>
      <c r="D18" s="153"/>
    </row>
    <row r="19" spans="2:4" x14ac:dyDescent="0.25">
      <c r="C19" s="117"/>
      <c r="D19" s="117"/>
    </row>
    <row r="20" spans="2:4" ht="25.65" customHeight="1" x14ac:dyDescent="0.25">
      <c r="B20" s="5">
        <v>1</v>
      </c>
      <c r="C20" s="2" t="s">
        <v>178</v>
      </c>
      <c r="D20" s="9"/>
    </row>
    <row r="21" spans="2:4" ht="27.6" x14ac:dyDescent="0.25">
      <c r="B21" s="6">
        <v>2</v>
      </c>
      <c r="C21" s="2" t="s">
        <v>179</v>
      </c>
      <c r="D21" s="9"/>
    </row>
    <row r="22" spans="2:4" ht="27.6" x14ac:dyDescent="0.25">
      <c r="B22" s="3">
        <v>3</v>
      </c>
      <c r="C22" s="2" t="s">
        <v>180</v>
      </c>
      <c r="D22" s="9"/>
    </row>
    <row r="23" spans="2:4" ht="41.4" x14ac:dyDescent="0.25">
      <c r="B23" s="4">
        <v>4</v>
      </c>
      <c r="C23" s="1" t="s">
        <v>181</v>
      </c>
      <c r="D23" s="9"/>
    </row>
    <row r="24" spans="2:4" ht="41.4" x14ac:dyDescent="0.25">
      <c r="B24" s="10">
        <v>5</v>
      </c>
      <c r="C24" s="1" t="s">
        <v>182</v>
      </c>
      <c r="D24" s="9"/>
    </row>
    <row r="26" spans="2:4" ht="14.4" thickBot="1" x14ac:dyDescent="0.3">
      <c r="B26" s="11"/>
      <c r="C26" s="11"/>
      <c r="D26" s="11"/>
    </row>
    <row r="28" spans="2:4" x14ac:dyDescent="0.25">
      <c r="B28" s="152" t="s">
        <v>183</v>
      </c>
      <c r="C28" s="153" t="s">
        <v>184</v>
      </c>
      <c r="D28" s="153"/>
    </row>
    <row r="29" spans="2:4" x14ac:dyDescent="0.25">
      <c r="B29" s="152"/>
      <c r="C29" s="153"/>
      <c r="D29" s="153"/>
    </row>
    <row r="30" spans="2:4" x14ac:dyDescent="0.25">
      <c r="C30" s="117"/>
      <c r="D30" s="117"/>
    </row>
    <row r="31" spans="2:4" ht="27.6" x14ac:dyDescent="0.25">
      <c r="B31" s="5">
        <v>1</v>
      </c>
      <c r="C31" s="2" t="s">
        <v>185</v>
      </c>
      <c r="D31" s="9"/>
    </row>
    <row r="32" spans="2:4" ht="27.6" x14ac:dyDescent="0.25">
      <c r="B32" s="6">
        <v>2</v>
      </c>
      <c r="C32" s="2" t="s">
        <v>186</v>
      </c>
      <c r="D32" s="9"/>
    </row>
    <row r="33" spans="2:4" ht="27.6" x14ac:dyDescent="0.25">
      <c r="B33" s="3">
        <v>3</v>
      </c>
      <c r="C33" s="2" t="s">
        <v>187</v>
      </c>
      <c r="D33" s="9"/>
    </row>
    <row r="34" spans="2:4" ht="27.6" x14ac:dyDescent="0.25">
      <c r="B34" s="4">
        <v>4</v>
      </c>
      <c r="C34" s="1" t="s">
        <v>188</v>
      </c>
      <c r="D34" s="9"/>
    </row>
    <row r="35" spans="2:4" ht="27.6" x14ac:dyDescent="0.25">
      <c r="B35" s="10">
        <v>5</v>
      </c>
      <c r="C35" s="1" t="s">
        <v>189</v>
      </c>
      <c r="D35" s="9"/>
    </row>
    <row r="37" spans="2:4" ht="14.4" thickBot="1" x14ac:dyDescent="0.3">
      <c r="B37" s="11"/>
      <c r="C37" s="11"/>
      <c r="D37" s="11"/>
    </row>
    <row r="39" spans="2:4" x14ac:dyDescent="0.25">
      <c r="B39" s="152" t="s">
        <v>190</v>
      </c>
      <c r="C39" s="153" t="s">
        <v>191</v>
      </c>
      <c r="D39" s="153"/>
    </row>
    <row r="40" spans="2:4" x14ac:dyDescent="0.25">
      <c r="B40" s="152"/>
      <c r="C40" s="153"/>
      <c r="D40" s="153"/>
    </row>
    <row r="41" spans="2:4" x14ac:dyDescent="0.25">
      <c r="C41" s="117"/>
      <c r="D41" s="117"/>
    </row>
    <row r="42" spans="2:4" ht="22.65" customHeight="1" x14ac:dyDescent="0.25">
      <c r="B42" s="5">
        <v>1</v>
      </c>
      <c r="C42" s="2" t="s">
        <v>192</v>
      </c>
      <c r="D42" s="9"/>
    </row>
    <row r="43" spans="2:4" ht="27.6" x14ac:dyDescent="0.25">
      <c r="B43" s="6">
        <v>2</v>
      </c>
      <c r="C43" s="2" t="s">
        <v>193</v>
      </c>
      <c r="D43" s="9"/>
    </row>
    <row r="44" spans="2:4" ht="41.4" x14ac:dyDescent="0.25">
      <c r="B44" s="3">
        <v>3</v>
      </c>
      <c r="C44" s="2" t="s">
        <v>194</v>
      </c>
      <c r="D44" s="9"/>
    </row>
    <row r="45" spans="2:4" ht="27.6" x14ac:dyDescent="0.25">
      <c r="B45" s="4">
        <v>4</v>
      </c>
      <c r="C45" s="1" t="s">
        <v>195</v>
      </c>
      <c r="D45" s="9"/>
    </row>
    <row r="46" spans="2:4" ht="55.2" x14ac:dyDescent="0.25">
      <c r="B46" s="10">
        <v>5</v>
      </c>
      <c r="C46" s="1" t="s">
        <v>196</v>
      </c>
      <c r="D46" s="9"/>
    </row>
    <row r="48" spans="2:4" ht="14.4" thickBot="1" x14ac:dyDescent="0.3">
      <c r="B48" s="11"/>
      <c r="C48" s="11"/>
      <c r="D48" s="11"/>
    </row>
    <row r="49" spans="3:3" x14ac:dyDescent="0.25">
      <c r="C49" s="113" t="str">
        <f>IF(Sc.InputSelect!D19=1,"A response is missing for 1 question",IF(Sc.InputSelect!D19&gt;1,CONCATENATE("A response is missing for ",Sc.InputSelect!D19," questions")," "))</f>
        <v>A response is missing for 4 questions</v>
      </c>
    </row>
    <row r="50" spans="3:3" ht="24.6" customHeight="1" x14ac:dyDescent="0.25">
      <c r="C50" s="56" t="s">
        <v>82</v>
      </c>
    </row>
  </sheetData>
  <sheetProtection sheet="1" objects="1" scenarios="1"/>
  <mergeCells count="11">
    <mergeCell ref="B28:B29"/>
    <mergeCell ref="C28:D29"/>
    <mergeCell ref="B39:B40"/>
    <mergeCell ref="C39:D40"/>
    <mergeCell ref="A1:F1"/>
    <mergeCell ref="B3:D3"/>
    <mergeCell ref="B6:B7"/>
    <mergeCell ref="C6:D7"/>
    <mergeCell ref="B17:B18"/>
    <mergeCell ref="C17:D18"/>
    <mergeCell ref="B4:D4"/>
  </mergeCells>
  <conditionalFormatting sqref="B4:D4">
    <cfRule type="cellIs" dxfId="367" priority="1" operator="equal">
      <formula>"Module not selected for inclusion"</formula>
    </cfRule>
  </conditionalFormatting>
  <hyperlinks>
    <hyperlink ref="C50" location="I.F!B3" display="Continue to the next topic →" xr:uid="{20B72F2F-56F8-40B8-ACBB-27558C5F5F39}"/>
  </hyperlink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Group Box 1">
              <controlPr defaultSize="0" autoFill="0" autoPict="0">
                <anchor moveWithCells="1">
                  <from>
                    <xdr:col>3</xdr:col>
                    <xdr:colOff>0</xdr:colOff>
                    <xdr:row>8</xdr:row>
                    <xdr:rowOff>0</xdr:rowOff>
                  </from>
                  <to>
                    <xdr:col>4</xdr:col>
                    <xdr:colOff>0</xdr:colOff>
                    <xdr:row>12</xdr:row>
                    <xdr:rowOff>518160</xdr:rowOff>
                  </to>
                </anchor>
              </controlPr>
            </control>
          </mc:Choice>
        </mc:AlternateContent>
        <mc:AlternateContent xmlns:mc="http://schemas.openxmlformats.org/markup-compatibility/2006">
          <mc:Choice Requires="x14">
            <control shapeId="5122" r:id="rId5" name="Group Box 2">
              <controlPr defaultSize="0" autoFill="0" autoPict="0">
                <anchor moveWithCells="1">
                  <from>
                    <xdr:col>3</xdr:col>
                    <xdr:colOff>0</xdr:colOff>
                    <xdr:row>19</xdr:row>
                    <xdr:rowOff>0</xdr:rowOff>
                  </from>
                  <to>
                    <xdr:col>4</xdr:col>
                    <xdr:colOff>0</xdr:colOff>
                    <xdr:row>23</xdr:row>
                    <xdr:rowOff>381000</xdr:rowOff>
                  </to>
                </anchor>
              </controlPr>
            </control>
          </mc:Choice>
        </mc:AlternateContent>
        <mc:AlternateContent xmlns:mc="http://schemas.openxmlformats.org/markup-compatibility/2006">
          <mc:Choice Requires="x14">
            <control shapeId="5123" r:id="rId6" name="Group Box 3">
              <controlPr defaultSize="0" autoFill="0" autoPict="0">
                <anchor moveWithCells="1">
                  <from>
                    <xdr:col>3</xdr:col>
                    <xdr:colOff>0</xdr:colOff>
                    <xdr:row>30</xdr:row>
                    <xdr:rowOff>0</xdr:rowOff>
                  </from>
                  <to>
                    <xdr:col>4</xdr:col>
                    <xdr:colOff>0</xdr:colOff>
                    <xdr:row>35</xdr:row>
                    <xdr:rowOff>0</xdr:rowOff>
                  </to>
                </anchor>
              </controlPr>
            </control>
          </mc:Choice>
        </mc:AlternateContent>
        <mc:AlternateContent xmlns:mc="http://schemas.openxmlformats.org/markup-compatibility/2006">
          <mc:Choice Requires="x14">
            <control shapeId="5124" r:id="rId7" name="Group Box 4">
              <controlPr defaultSize="0" autoFill="0" autoPict="0">
                <anchor moveWithCells="1">
                  <from>
                    <xdr:col>3</xdr:col>
                    <xdr:colOff>0</xdr:colOff>
                    <xdr:row>41</xdr:row>
                    <xdr:rowOff>0</xdr:rowOff>
                  </from>
                  <to>
                    <xdr:col>4</xdr:col>
                    <xdr:colOff>0</xdr:colOff>
                    <xdr:row>46</xdr:row>
                    <xdr:rowOff>0</xdr:rowOff>
                  </to>
                </anchor>
              </controlPr>
            </control>
          </mc:Choice>
        </mc:AlternateContent>
        <mc:AlternateContent xmlns:mc="http://schemas.openxmlformats.org/markup-compatibility/2006">
          <mc:Choice Requires="x14">
            <control shapeId="5125" r:id="rId8" name="Option Button 5">
              <controlPr defaultSize="0" autoFill="0" autoLine="0" autoPict="0">
                <anchor moveWithCells="1">
                  <from>
                    <xdr:col>3</xdr:col>
                    <xdr:colOff>53340</xdr:colOff>
                    <xdr:row>8</xdr:row>
                    <xdr:rowOff>38100</xdr:rowOff>
                  </from>
                  <to>
                    <xdr:col>3</xdr:col>
                    <xdr:colOff>739140</xdr:colOff>
                    <xdr:row>8</xdr:row>
                    <xdr:rowOff>320040</xdr:rowOff>
                  </to>
                </anchor>
              </controlPr>
            </control>
          </mc:Choice>
        </mc:AlternateContent>
        <mc:AlternateContent xmlns:mc="http://schemas.openxmlformats.org/markup-compatibility/2006">
          <mc:Choice Requires="x14">
            <control shapeId="5126" r:id="rId9" name="Option Button 6">
              <controlPr defaultSize="0" autoFill="0" autoLine="0" autoPict="0">
                <anchor moveWithCells="1">
                  <from>
                    <xdr:col>3</xdr:col>
                    <xdr:colOff>53340</xdr:colOff>
                    <xdr:row>9</xdr:row>
                    <xdr:rowOff>60960</xdr:rowOff>
                  </from>
                  <to>
                    <xdr:col>3</xdr:col>
                    <xdr:colOff>739140</xdr:colOff>
                    <xdr:row>9</xdr:row>
                    <xdr:rowOff>381000</xdr:rowOff>
                  </to>
                </anchor>
              </controlPr>
            </control>
          </mc:Choice>
        </mc:AlternateContent>
        <mc:AlternateContent xmlns:mc="http://schemas.openxmlformats.org/markup-compatibility/2006">
          <mc:Choice Requires="x14">
            <control shapeId="5127" r:id="rId10" name="Option Button 7">
              <controlPr defaultSize="0" autoFill="0" autoLine="0" autoPict="0">
                <anchor moveWithCells="1">
                  <from>
                    <xdr:col>3</xdr:col>
                    <xdr:colOff>53340</xdr:colOff>
                    <xdr:row>10</xdr:row>
                    <xdr:rowOff>60960</xdr:rowOff>
                  </from>
                  <to>
                    <xdr:col>3</xdr:col>
                    <xdr:colOff>739140</xdr:colOff>
                    <xdr:row>10</xdr:row>
                    <xdr:rowOff>480060</xdr:rowOff>
                  </to>
                </anchor>
              </controlPr>
            </control>
          </mc:Choice>
        </mc:AlternateContent>
        <mc:AlternateContent xmlns:mc="http://schemas.openxmlformats.org/markup-compatibility/2006">
          <mc:Choice Requires="x14">
            <control shapeId="5128" r:id="rId11" name="Option Button 8">
              <controlPr defaultSize="0" autoFill="0" autoLine="0" autoPict="0">
                <anchor moveWithCells="1">
                  <from>
                    <xdr:col>3</xdr:col>
                    <xdr:colOff>53340</xdr:colOff>
                    <xdr:row>11</xdr:row>
                    <xdr:rowOff>60960</xdr:rowOff>
                  </from>
                  <to>
                    <xdr:col>3</xdr:col>
                    <xdr:colOff>739140</xdr:colOff>
                    <xdr:row>11</xdr:row>
                    <xdr:rowOff>495300</xdr:rowOff>
                  </to>
                </anchor>
              </controlPr>
            </control>
          </mc:Choice>
        </mc:AlternateContent>
        <mc:AlternateContent xmlns:mc="http://schemas.openxmlformats.org/markup-compatibility/2006">
          <mc:Choice Requires="x14">
            <control shapeId="5129" r:id="rId12" name="Option Button 9">
              <controlPr defaultSize="0" autoFill="0" autoLine="0" autoPict="0">
                <anchor moveWithCells="1">
                  <from>
                    <xdr:col>3</xdr:col>
                    <xdr:colOff>53340</xdr:colOff>
                    <xdr:row>12</xdr:row>
                    <xdr:rowOff>60960</xdr:rowOff>
                  </from>
                  <to>
                    <xdr:col>3</xdr:col>
                    <xdr:colOff>739140</xdr:colOff>
                    <xdr:row>12</xdr:row>
                    <xdr:rowOff>472440</xdr:rowOff>
                  </to>
                </anchor>
              </controlPr>
            </control>
          </mc:Choice>
        </mc:AlternateContent>
        <mc:AlternateContent xmlns:mc="http://schemas.openxmlformats.org/markup-compatibility/2006">
          <mc:Choice Requires="x14">
            <control shapeId="5130" r:id="rId13" name="Option Button 10">
              <controlPr defaultSize="0" autoFill="0" autoLine="0" autoPict="0">
                <anchor moveWithCells="1">
                  <from>
                    <xdr:col>3</xdr:col>
                    <xdr:colOff>53340</xdr:colOff>
                    <xdr:row>19</xdr:row>
                    <xdr:rowOff>53340</xdr:rowOff>
                  </from>
                  <to>
                    <xdr:col>3</xdr:col>
                    <xdr:colOff>708660</xdr:colOff>
                    <xdr:row>19</xdr:row>
                    <xdr:rowOff>304800</xdr:rowOff>
                  </to>
                </anchor>
              </controlPr>
            </control>
          </mc:Choice>
        </mc:AlternateContent>
        <mc:AlternateContent xmlns:mc="http://schemas.openxmlformats.org/markup-compatibility/2006">
          <mc:Choice Requires="x14">
            <control shapeId="5131" r:id="rId14" name="Option Button 11">
              <controlPr defaultSize="0" autoFill="0" autoLine="0" autoPict="0">
                <anchor moveWithCells="1">
                  <from>
                    <xdr:col>3</xdr:col>
                    <xdr:colOff>53340</xdr:colOff>
                    <xdr:row>20</xdr:row>
                    <xdr:rowOff>38100</xdr:rowOff>
                  </from>
                  <to>
                    <xdr:col>3</xdr:col>
                    <xdr:colOff>708660</xdr:colOff>
                    <xdr:row>20</xdr:row>
                    <xdr:rowOff>320040</xdr:rowOff>
                  </to>
                </anchor>
              </controlPr>
            </control>
          </mc:Choice>
        </mc:AlternateContent>
        <mc:AlternateContent xmlns:mc="http://schemas.openxmlformats.org/markup-compatibility/2006">
          <mc:Choice Requires="x14">
            <control shapeId="5132" r:id="rId15" name="Option Button 12">
              <controlPr defaultSize="0" autoFill="0" autoLine="0" autoPict="0">
                <anchor moveWithCells="1">
                  <from>
                    <xdr:col>3</xdr:col>
                    <xdr:colOff>53340</xdr:colOff>
                    <xdr:row>21</xdr:row>
                    <xdr:rowOff>15240</xdr:rowOff>
                  </from>
                  <to>
                    <xdr:col>3</xdr:col>
                    <xdr:colOff>708660</xdr:colOff>
                    <xdr:row>21</xdr:row>
                    <xdr:rowOff>327660</xdr:rowOff>
                  </to>
                </anchor>
              </controlPr>
            </control>
          </mc:Choice>
        </mc:AlternateContent>
        <mc:AlternateContent xmlns:mc="http://schemas.openxmlformats.org/markup-compatibility/2006">
          <mc:Choice Requires="x14">
            <control shapeId="5133" r:id="rId16" name="Option Button 13">
              <controlPr defaultSize="0" autoFill="0" autoLine="0" autoPict="0">
                <anchor moveWithCells="1">
                  <from>
                    <xdr:col>3</xdr:col>
                    <xdr:colOff>53340</xdr:colOff>
                    <xdr:row>22</xdr:row>
                    <xdr:rowOff>53340</xdr:rowOff>
                  </from>
                  <to>
                    <xdr:col>3</xdr:col>
                    <xdr:colOff>708660</xdr:colOff>
                    <xdr:row>22</xdr:row>
                    <xdr:rowOff>495300</xdr:rowOff>
                  </to>
                </anchor>
              </controlPr>
            </control>
          </mc:Choice>
        </mc:AlternateContent>
        <mc:AlternateContent xmlns:mc="http://schemas.openxmlformats.org/markup-compatibility/2006">
          <mc:Choice Requires="x14">
            <control shapeId="5134" r:id="rId17" name="Option Button 14">
              <controlPr defaultSize="0" autoFill="0" autoLine="0" autoPict="0">
                <anchor moveWithCells="1">
                  <from>
                    <xdr:col>3</xdr:col>
                    <xdr:colOff>53340</xdr:colOff>
                    <xdr:row>23</xdr:row>
                    <xdr:rowOff>53340</xdr:rowOff>
                  </from>
                  <to>
                    <xdr:col>3</xdr:col>
                    <xdr:colOff>708660</xdr:colOff>
                    <xdr:row>24</xdr:row>
                    <xdr:rowOff>0</xdr:rowOff>
                  </to>
                </anchor>
              </controlPr>
            </control>
          </mc:Choice>
        </mc:AlternateContent>
        <mc:AlternateContent xmlns:mc="http://schemas.openxmlformats.org/markup-compatibility/2006">
          <mc:Choice Requires="x14">
            <control shapeId="5135" r:id="rId18" name="Option Button 15">
              <controlPr defaultSize="0" autoFill="0" autoLine="0" autoPict="0">
                <anchor moveWithCells="1">
                  <from>
                    <xdr:col>3</xdr:col>
                    <xdr:colOff>22860</xdr:colOff>
                    <xdr:row>30</xdr:row>
                    <xdr:rowOff>60960</xdr:rowOff>
                  </from>
                  <to>
                    <xdr:col>3</xdr:col>
                    <xdr:colOff>708660</xdr:colOff>
                    <xdr:row>30</xdr:row>
                    <xdr:rowOff>281940</xdr:rowOff>
                  </to>
                </anchor>
              </controlPr>
            </control>
          </mc:Choice>
        </mc:AlternateContent>
        <mc:AlternateContent xmlns:mc="http://schemas.openxmlformats.org/markup-compatibility/2006">
          <mc:Choice Requires="x14">
            <control shapeId="5136" r:id="rId19" name="Option Button 16">
              <controlPr defaultSize="0" autoFill="0" autoLine="0" autoPict="0">
                <anchor moveWithCells="1">
                  <from>
                    <xdr:col>3</xdr:col>
                    <xdr:colOff>22860</xdr:colOff>
                    <xdr:row>31</xdr:row>
                    <xdr:rowOff>60960</xdr:rowOff>
                  </from>
                  <to>
                    <xdr:col>3</xdr:col>
                    <xdr:colOff>708660</xdr:colOff>
                    <xdr:row>31</xdr:row>
                    <xdr:rowOff>281940</xdr:rowOff>
                  </to>
                </anchor>
              </controlPr>
            </control>
          </mc:Choice>
        </mc:AlternateContent>
        <mc:AlternateContent xmlns:mc="http://schemas.openxmlformats.org/markup-compatibility/2006">
          <mc:Choice Requires="x14">
            <control shapeId="5137" r:id="rId20" name="Option Button 17">
              <controlPr defaultSize="0" autoFill="0" autoLine="0" autoPict="0">
                <anchor moveWithCells="1">
                  <from>
                    <xdr:col>3</xdr:col>
                    <xdr:colOff>22860</xdr:colOff>
                    <xdr:row>32</xdr:row>
                    <xdr:rowOff>60960</xdr:rowOff>
                  </from>
                  <to>
                    <xdr:col>3</xdr:col>
                    <xdr:colOff>708660</xdr:colOff>
                    <xdr:row>32</xdr:row>
                    <xdr:rowOff>281940</xdr:rowOff>
                  </to>
                </anchor>
              </controlPr>
            </control>
          </mc:Choice>
        </mc:AlternateContent>
        <mc:AlternateContent xmlns:mc="http://schemas.openxmlformats.org/markup-compatibility/2006">
          <mc:Choice Requires="x14">
            <control shapeId="5138" r:id="rId21" name="Option Button 18">
              <controlPr defaultSize="0" autoFill="0" autoLine="0" autoPict="0">
                <anchor moveWithCells="1">
                  <from>
                    <xdr:col>3</xdr:col>
                    <xdr:colOff>22860</xdr:colOff>
                    <xdr:row>33</xdr:row>
                    <xdr:rowOff>60960</xdr:rowOff>
                  </from>
                  <to>
                    <xdr:col>3</xdr:col>
                    <xdr:colOff>708660</xdr:colOff>
                    <xdr:row>33</xdr:row>
                    <xdr:rowOff>281940</xdr:rowOff>
                  </to>
                </anchor>
              </controlPr>
            </control>
          </mc:Choice>
        </mc:AlternateContent>
        <mc:AlternateContent xmlns:mc="http://schemas.openxmlformats.org/markup-compatibility/2006">
          <mc:Choice Requires="x14">
            <control shapeId="5139" r:id="rId22" name="Option Button 19">
              <controlPr defaultSize="0" autoFill="0" autoLine="0" autoPict="0">
                <anchor moveWithCells="1">
                  <from>
                    <xdr:col>3</xdr:col>
                    <xdr:colOff>22860</xdr:colOff>
                    <xdr:row>34</xdr:row>
                    <xdr:rowOff>60960</xdr:rowOff>
                  </from>
                  <to>
                    <xdr:col>3</xdr:col>
                    <xdr:colOff>708660</xdr:colOff>
                    <xdr:row>34</xdr:row>
                    <xdr:rowOff>281940</xdr:rowOff>
                  </to>
                </anchor>
              </controlPr>
            </control>
          </mc:Choice>
        </mc:AlternateContent>
        <mc:AlternateContent xmlns:mc="http://schemas.openxmlformats.org/markup-compatibility/2006">
          <mc:Choice Requires="x14">
            <control shapeId="5140" r:id="rId23" name="Option Button 20">
              <controlPr defaultSize="0" autoFill="0" autoLine="0" autoPict="0">
                <anchor moveWithCells="1">
                  <from>
                    <xdr:col>3</xdr:col>
                    <xdr:colOff>53340</xdr:colOff>
                    <xdr:row>41</xdr:row>
                    <xdr:rowOff>38100</xdr:rowOff>
                  </from>
                  <to>
                    <xdr:col>3</xdr:col>
                    <xdr:colOff>739140</xdr:colOff>
                    <xdr:row>41</xdr:row>
                    <xdr:rowOff>251460</xdr:rowOff>
                  </to>
                </anchor>
              </controlPr>
            </control>
          </mc:Choice>
        </mc:AlternateContent>
        <mc:AlternateContent xmlns:mc="http://schemas.openxmlformats.org/markup-compatibility/2006">
          <mc:Choice Requires="x14">
            <control shapeId="5141" r:id="rId24" name="Option Button 21">
              <controlPr defaultSize="0" autoFill="0" autoLine="0" autoPict="0">
                <anchor moveWithCells="1">
                  <from>
                    <xdr:col>3</xdr:col>
                    <xdr:colOff>53340</xdr:colOff>
                    <xdr:row>42</xdr:row>
                    <xdr:rowOff>38100</xdr:rowOff>
                  </from>
                  <to>
                    <xdr:col>3</xdr:col>
                    <xdr:colOff>739140</xdr:colOff>
                    <xdr:row>42</xdr:row>
                    <xdr:rowOff>190500</xdr:rowOff>
                  </to>
                </anchor>
              </controlPr>
            </control>
          </mc:Choice>
        </mc:AlternateContent>
        <mc:AlternateContent xmlns:mc="http://schemas.openxmlformats.org/markup-compatibility/2006">
          <mc:Choice Requires="x14">
            <control shapeId="5142" r:id="rId25" name="Option Button 22">
              <controlPr defaultSize="0" autoFill="0" autoLine="0" autoPict="0">
                <anchor moveWithCells="1">
                  <from>
                    <xdr:col>3</xdr:col>
                    <xdr:colOff>53340</xdr:colOff>
                    <xdr:row>43</xdr:row>
                    <xdr:rowOff>38100</xdr:rowOff>
                  </from>
                  <to>
                    <xdr:col>3</xdr:col>
                    <xdr:colOff>739140</xdr:colOff>
                    <xdr:row>43</xdr:row>
                    <xdr:rowOff>381000</xdr:rowOff>
                  </to>
                </anchor>
              </controlPr>
            </control>
          </mc:Choice>
        </mc:AlternateContent>
        <mc:AlternateContent xmlns:mc="http://schemas.openxmlformats.org/markup-compatibility/2006">
          <mc:Choice Requires="x14">
            <control shapeId="5143" r:id="rId26" name="Option Button 23">
              <controlPr defaultSize="0" autoFill="0" autoLine="0" autoPict="0">
                <anchor moveWithCells="1">
                  <from>
                    <xdr:col>3</xdr:col>
                    <xdr:colOff>53340</xdr:colOff>
                    <xdr:row>44</xdr:row>
                    <xdr:rowOff>38100</xdr:rowOff>
                  </from>
                  <to>
                    <xdr:col>3</xdr:col>
                    <xdr:colOff>739140</xdr:colOff>
                    <xdr:row>44</xdr:row>
                    <xdr:rowOff>304800</xdr:rowOff>
                  </to>
                </anchor>
              </controlPr>
            </control>
          </mc:Choice>
        </mc:AlternateContent>
        <mc:AlternateContent xmlns:mc="http://schemas.openxmlformats.org/markup-compatibility/2006">
          <mc:Choice Requires="x14">
            <control shapeId="5144" r:id="rId27" name="Option Button 24">
              <controlPr defaultSize="0" autoFill="0" autoLine="0" autoPict="0">
                <anchor moveWithCells="1">
                  <from>
                    <xdr:col>3</xdr:col>
                    <xdr:colOff>53340</xdr:colOff>
                    <xdr:row>45</xdr:row>
                    <xdr:rowOff>38100</xdr:rowOff>
                  </from>
                  <to>
                    <xdr:col>3</xdr:col>
                    <xdr:colOff>739140</xdr:colOff>
                    <xdr:row>46</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A3F36-D5D2-4AE8-9A6D-B9845FB93CF0}">
  <sheetPr codeName="Sheet6">
    <tabColor theme="8"/>
  </sheetPr>
  <dimension ref="A1:F50"/>
  <sheetViews>
    <sheetView showGridLines="0" zoomScaleNormal="100" workbookViewId="0">
      <pane ySplit="1" topLeftCell="A2" activePane="bottomLeft" state="frozen"/>
      <selection activeCell="B22" sqref="B22:Q22"/>
      <selection pane="bottomLeft" activeCell="B3" sqref="B3:D3"/>
    </sheetView>
  </sheetViews>
  <sheetFormatPr defaultColWidth="8.88671875" defaultRowHeight="13.8" x14ac:dyDescent="0.25"/>
  <cols>
    <col min="1" max="1" width="7.109375" style="7" customWidth="1"/>
    <col min="2" max="2" width="5.109375" style="7" customWidth="1"/>
    <col min="3" max="3" width="66" style="7" customWidth="1"/>
    <col min="4" max="4" width="11.109375" style="7" customWidth="1"/>
    <col min="5" max="16384" width="8.88671875" style="7"/>
  </cols>
  <sheetData>
    <row r="1" spans="1:6" ht="35.1" customHeight="1" x14ac:dyDescent="0.25">
      <c r="A1" s="155"/>
      <c r="B1" s="155"/>
      <c r="C1" s="155"/>
      <c r="D1" s="155"/>
      <c r="E1" s="155"/>
      <c r="F1" s="155"/>
    </row>
    <row r="3" spans="1:6" ht="34.35" customHeight="1" thickBot="1" x14ac:dyDescent="0.3">
      <c r="B3" s="154" t="s">
        <v>22</v>
      </c>
      <c r="C3" s="154"/>
      <c r="D3" s="154"/>
    </row>
    <row r="4" spans="1:6" ht="24" customHeight="1" x14ac:dyDescent="0.25">
      <c r="B4" s="157" t="str">
        <f>IF(Sc.StartSelect!$D$18=TRUE,"Module selected for inclusion. Please select a response for all questions.",IF(OR(Sc.StartSelect!$D$18=FALSE,Sc.StartSelect!$D$18=""),"Module not selected for inclusion"))</f>
        <v>Module not selected for inclusion</v>
      </c>
      <c r="C4" s="157"/>
      <c r="D4" s="157"/>
    </row>
    <row r="6" spans="1:6" x14ac:dyDescent="0.25">
      <c r="B6" s="152" t="s">
        <v>197</v>
      </c>
      <c r="C6" s="153" t="s">
        <v>198</v>
      </c>
      <c r="D6" s="153"/>
    </row>
    <row r="7" spans="1:6" x14ac:dyDescent="0.25">
      <c r="B7" s="152"/>
      <c r="C7" s="153"/>
      <c r="D7" s="153"/>
    </row>
    <row r="8" spans="1:6" x14ac:dyDescent="0.25">
      <c r="C8" s="117"/>
      <c r="D8" s="117"/>
    </row>
    <row r="9" spans="1:6" ht="27.6" x14ac:dyDescent="0.25">
      <c r="B9" s="5">
        <v>1</v>
      </c>
      <c r="C9" s="2" t="s">
        <v>199</v>
      </c>
      <c r="D9" s="9"/>
    </row>
    <row r="10" spans="1:6" ht="24.6" customHeight="1" x14ac:dyDescent="0.25">
      <c r="B10" s="6">
        <v>2</v>
      </c>
      <c r="C10" s="2" t="s">
        <v>200</v>
      </c>
      <c r="D10" s="9"/>
    </row>
    <row r="11" spans="1:6" ht="27.6" x14ac:dyDescent="0.25">
      <c r="B11" s="3">
        <v>3</v>
      </c>
      <c r="C11" s="2" t="s">
        <v>201</v>
      </c>
      <c r="D11" s="9"/>
    </row>
    <row r="12" spans="1:6" ht="55.2" x14ac:dyDescent="0.25">
      <c r="B12" s="4">
        <v>4</v>
      </c>
      <c r="C12" s="1" t="s">
        <v>202</v>
      </c>
      <c r="D12" s="9"/>
    </row>
    <row r="13" spans="1:6" ht="55.2" x14ac:dyDescent="0.25">
      <c r="B13" s="10">
        <v>5</v>
      </c>
      <c r="C13" s="1" t="s">
        <v>203</v>
      </c>
      <c r="D13" s="9"/>
    </row>
    <row r="15" spans="1:6" ht="14.4" thickBot="1" x14ac:dyDescent="0.3">
      <c r="B15" s="11"/>
      <c r="C15" s="11"/>
      <c r="D15" s="11"/>
    </row>
    <row r="17" spans="2:4" x14ac:dyDescent="0.25">
      <c r="B17" s="152" t="s">
        <v>204</v>
      </c>
      <c r="C17" s="153" t="s">
        <v>205</v>
      </c>
      <c r="D17" s="153"/>
    </row>
    <row r="18" spans="2:4" x14ac:dyDescent="0.25">
      <c r="B18" s="152"/>
      <c r="C18" s="153"/>
      <c r="D18" s="153"/>
    </row>
    <row r="19" spans="2:4" x14ac:dyDescent="0.25">
      <c r="C19" s="117"/>
      <c r="D19" s="117"/>
    </row>
    <row r="20" spans="2:4" ht="25.65" customHeight="1" x14ac:dyDescent="0.25">
      <c r="B20" s="5">
        <v>1</v>
      </c>
      <c r="C20" s="2" t="s">
        <v>206</v>
      </c>
      <c r="D20" s="9"/>
    </row>
    <row r="21" spans="2:4" ht="27.6" x14ac:dyDescent="0.25">
      <c r="B21" s="6">
        <v>2</v>
      </c>
      <c r="C21" s="2" t="s">
        <v>207</v>
      </c>
      <c r="D21" s="9"/>
    </row>
    <row r="22" spans="2:4" ht="27.6" x14ac:dyDescent="0.25">
      <c r="B22" s="3">
        <v>3</v>
      </c>
      <c r="C22" s="2" t="s">
        <v>208</v>
      </c>
      <c r="D22" s="9"/>
    </row>
    <row r="23" spans="2:4" ht="27.6" x14ac:dyDescent="0.25">
      <c r="B23" s="4">
        <v>4</v>
      </c>
      <c r="C23" s="1" t="s">
        <v>209</v>
      </c>
      <c r="D23" s="9"/>
    </row>
    <row r="24" spans="2:4" ht="41.4" x14ac:dyDescent="0.25">
      <c r="B24" s="10">
        <v>5</v>
      </c>
      <c r="C24" s="1" t="s">
        <v>210</v>
      </c>
      <c r="D24" s="9"/>
    </row>
    <row r="26" spans="2:4" ht="14.4" thickBot="1" x14ac:dyDescent="0.3">
      <c r="B26" s="11"/>
      <c r="C26" s="11"/>
      <c r="D26" s="11"/>
    </row>
    <row r="28" spans="2:4" x14ac:dyDescent="0.25">
      <c r="B28" s="152" t="s">
        <v>211</v>
      </c>
      <c r="C28" s="153" t="s">
        <v>212</v>
      </c>
      <c r="D28" s="153"/>
    </row>
    <row r="29" spans="2:4" x14ac:dyDescent="0.25">
      <c r="B29" s="152"/>
      <c r="C29" s="153"/>
      <c r="D29" s="153"/>
    </row>
    <row r="30" spans="2:4" x14ac:dyDescent="0.25">
      <c r="C30" s="117"/>
      <c r="D30" s="117"/>
    </row>
    <row r="31" spans="2:4" ht="82.8" x14ac:dyDescent="0.25">
      <c r="B31" s="5">
        <v>1</v>
      </c>
      <c r="C31" s="2" t="s">
        <v>213</v>
      </c>
      <c r="D31" s="9"/>
    </row>
    <row r="32" spans="2:4" ht="27.6" x14ac:dyDescent="0.25">
      <c r="B32" s="6">
        <v>2</v>
      </c>
      <c r="C32" s="2" t="s">
        <v>214</v>
      </c>
      <c r="D32" s="9"/>
    </row>
    <row r="33" spans="2:4" ht="69" x14ac:dyDescent="0.25">
      <c r="B33" s="3">
        <v>3</v>
      </c>
      <c r="C33" s="2" t="s">
        <v>215</v>
      </c>
      <c r="D33" s="9"/>
    </row>
    <row r="34" spans="2:4" ht="69" x14ac:dyDescent="0.25">
      <c r="B34" s="4">
        <v>4</v>
      </c>
      <c r="C34" s="1" t="s">
        <v>216</v>
      </c>
      <c r="D34" s="9"/>
    </row>
    <row r="35" spans="2:4" ht="69" x14ac:dyDescent="0.25">
      <c r="B35" s="10">
        <v>5</v>
      </c>
      <c r="C35" s="1" t="s">
        <v>217</v>
      </c>
      <c r="D35" s="9"/>
    </row>
    <row r="37" spans="2:4" ht="14.4" thickBot="1" x14ac:dyDescent="0.3">
      <c r="B37" s="11"/>
      <c r="C37" s="11"/>
      <c r="D37" s="11"/>
    </row>
    <row r="39" spans="2:4" x14ac:dyDescent="0.25">
      <c r="B39" s="152" t="s">
        <v>218</v>
      </c>
      <c r="C39" s="153" t="s">
        <v>219</v>
      </c>
      <c r="D39" s="153"/>
    </row>
    <row r="40" spans="2:4" x14ac:dyDescent="0.25">
      <c r="B40" s="152"/>
      <c r="C40" s="153"/>
      <c r="D40" s="153"/>
    </row>
    <row r="41" spans="2:4" x14ac:dyDescent="0.25">
      <c r="C41" s="117"/>
      <c r="D41" s="117"/>
    </row>
    <row r="42" spans="2:4" ht="27.6" x14ac:dyDescent="0.25">
      <c r="B42" s="5">
        <v>1</v>
      </c>
      <c r="C42" s="2" t="s">
        <v>220</v>
      </c>
      <c r="D42" s="9"/>
    </row>
    <row r="43" spans="2:4" ht="41.4" x14ac:dyDescent="0.25">
      <c r="B43" s="6">
        <v>2</v>
      </c>
      <c r="C43" s="2" t="s">
        <v>221</v>
      </c>
      <c r="D43" s="9"/>
    </row>
    <row r="44" spans="2:4" ht="41.4" x14ac:dyDescent="0.25">
      <c r="B44" s="3">
        <v>3</v>
      </c>
      <c r="C44" s="2" t="s">
        <v>222</v>
      </c>
      <c r="D44" s="9"/>
    </row>
    <row r="45" spans="2:4" ht="55.2" x14ac:dyDescent="0.25">
      <c r="B45" s="4">
        <v>4</v>
      </c>
      <c r="C45" s="1" t="s">
        <v>223</v>
      </c>
      <c r="D45" s="9"/>
    </row>
    <row r="46" spans="2:4" ht="82.8" x14ac:dyDescent="0.25">
      <c r="B46" s="10">
        <v>5</v>
      </c>
      <c r="C46" s="1" t="s">
        <v>224</v>
      </c>
      <c r="D46" s="9"/>
    </row>
    <row r="48" spans="2:4" ht="14.4" thickBot="1" x14ac:dyDescent="0.3">
      <c r="B48" s="11"/>
      <c r="C48" s="11"/>
      <c r="D48" s="11"/>
    </row>
    <row r="49" spans="3:3" x14ac:dyDescent="0.25">
      <c r="C49" s="113" t="str">
        <f>IF(Sc.InputSelect!D23=1,"A response is missing for 1 question",IF(Sc.InputSelect!D23&gt;1,CONCATENATE("A response is missing for ",Sc.InputSelect!D23," questions")," "))</f>
        <v>A response is missing for 4 questions</v>
      </c>
    </row>
    <row r="50" spans="3:3" ht="21" customHeight="1" x14ac:dyDescent="0.25">
      <c r="C50" s="56" t="s">
        <v>82</v>
      </c>
    </row>
  </sheetData>
  <sheetProtection sheet="1" objects="1" scenarios="1"/>
  <mergeCells count="11">
    <mergeCell ref="B28:B29"/>
    <mergeCell ref="C28:D29"/>
    <mergeCell ref="B39:B40"/>
    <mergeCell ref="C39:D40"/>
    <mergeCell ref="A1:F1"/>
    <mergeCell ref="B3:D3"/>
    <mergeCell ref="B6:B7"/>
    <mergeCell ref="C6:D7"/>
    <mergeCell ref="B17:B18"/>
    <mergeCell ref="C17:D18"/>
    <mergeCell ref="B4:D4"/>
  </mergeCells>
  <conditionalFormatting sqref="B4:D4">
    <cfRule type="cellIs" dxfId="366" priority="1" operator="equal">
      <formula>"Module not selected for inclusion"</formula>
    </cfRule>
  </conditionalFormatting>
  <hyperlinks>
    <hyperlink ref="C50" location="I.G!B3" display="Continue to the next topic →" xr:uid="{77545160-0AA1-4A91-A6E6-A6B296279A0E}"/>
  </hyperlink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289" r:id="rId4" name="Group Box 1">
              <controlPr defaultSize="0" autoFill="0" autoPict="0">
                <anchor moveWithCells="1">
                  <from>
                    <xdr:col>3</xdr:col>
                    <xdr:colOff>0</xdr:colOff>
                    <xdr:row>8</xdr:row>
                    <xdr:rowOff>0</xdr:rowOff>
                  </from>
                  <to>
                    <xdr:col>4</xdr:col>
                    <xdr:colOff>0</xdr:colOff>
                    <xdr:row>13</xdr:row>
                    <xdr:rowOff>15240</xdr:rowOff>
                  </to>
                </anchor>
              </controlPr>
            </control>
          </mc:Choice>
        </mc:AlternateContent>
        <mc:AlternateContent xmlns:mc="http://schemas.openxmlformats.org/markup-compatibility/2006">
          <mc:Choice Requires="x14">
            <control shapeId="12290" r:id="rId5" name="Group Box 2">
              <controlPr defaultSize="0" autoFill="0" autoPict="0">
                <anchor moveWithCells="1">
                  <from>
                    <xdr:col>3</xdr:col>
                    <xdr:colOff>0</xdr:colOff>
                    <xdr:row>19</xdr:row>
                    <xdr:rowOff>15240</xdr:rowOff>
                  </from>
                  <to>
                    <xdr:col>4</xdr:col>
                    <xdr:colOff>0</xdr:colOff>
                    <xdr:row>24</xdr:row>
                    <xdr:rowOff>0</xdr:rowOff>
                  </to>
                </anchor>
              </controlPr>
            </control>
          </mc:Choice>
        </mc:AlternateContent>
        <mc:AlternateContent xmlns:mc="http://schemas.openxmlformats.org/markup-compatibility/2006">
          <mc:Choice Requires="x14">
            <control shapeId="12291" r:id="rId6" name="Group Box 3">
              <controlPr defaultSize="0" autoFill="0" autoPict="0">
                <anchor moveWithCells="1">
                  <from>
                    <xdr:col>2</xdr:col>
                    <xdr:colOff>4518660</xdr:colOff>
                    <xdr:row>30</xdr:row>
                    <xdr:rowOff>0</xdr:rowOff>
                  </from>
                  <to>
                    <xdr:col>4</xdr:col>
                    <xdr:colOff>0</xdr:colOff>
                    <xdr:row>35</xdr:row>
                    <xdr:rowOff>15240</xdr:rowOff>
                  </to>
                </anchor>
              </controlPr>
            </control>
          </mc:Choice>
        </mc:AlternateContent>
        <mc:AlternateContent xmlns:mc="http://schemas.openxmlformats.org/markup-compatibility/2006">
          <mc:Choice Requires="x14">
            <control shapeId="12292" r:id="rId7" name="Group Box 4">
              <controlPr defaultSize="0" autoFill="0" autoPict="0">
                <anchor moveWithCells="1">
                  <from>
                    <xdr:col>3</xdr:col>
                    <xdr:colOff>0</xdr:colOff>
                    <xdr:row>41</xdr:row>
                    <xdr:rowOff>0</xdr:rowOff>
                  </from>
                  <to>
                    <xdr:col>4</xdr:col>
                    <xdr:colOff>0</xdr:colOff>
                    <xdr:row>46</xdr:row>
                    <xdr:rowOff>0</xdr:rowOff>
                  </to>
                </anchor>
              </controlPr>
            </control>
          </mc:Choice>
        </mc:AlternateContent>
        <mc:AlternateContent xmlns:mc="http://schemas.openxmlformats.org/markup-compatibility/2006">
          <mc:Choice Requires="x14">
            <control shapeId="12293" r:id="rId8" name="Option Button 5">
              <controlPr defaultSize="0" autoFill="0" autoLine="0" autoPict="0">
                <anchor moveWithCells="1">
                  <from>
                    <xdr:col>3</xdr:col>
                    <xdr:colOff>53340</xdr:colOff>
                    <xdr:row>8</xdr:row>
                    <xdr:rowOff>38100</xdr:rowOff>
                  </from>
                  <to>
                    <xdr:col>3</xdr:col>
                    <xdr:colOff>708660</xdr:colOff>
                    <xdr:row>9</xdr:row>
                    <xdr:rowOff>0</xdr:rowOff>
                  </to>
                </anchor>
              </controlPr>
            </control>
          </mc:Choice>
        </mc:AlternateContent>
        <mc:AlternateContent xmlns:mc="http://schemas.openxmlformats.org/markup-compatibility/2006">
          <mc:Choice Requires="x14">
            <control shapeId="12294" r:id="rId9" name="Option Button 6">
              <controlPr defaultSize="0" autoFill="0" autoLine="0" autoPict="0">
                <anchor moveWithCells="1">
                  <from>
                    <xdr:col>3</xdr:col>
                    <xdr:colOff>53340</xdr:colOff>
                    <xdr:row>9</xdr:row>
                    <xdr:rowOff>15240</xdr:rowOff>
                  </from>
                  <to>
                    <xdr:col>3</xdr:col>
                    <xdr:colOff>708660</xdr:colOff>
                    <xdr:row>10</xdr:row>
                    <xdr:rowOff>15240</xdr:rowOff>
                  </to>
                </anchor>
              </controlPr>
            </control>
          </mc:Choice>
        </mc:AlternateContent>
        <mc:AlternateContent xmlns:mc="http://schemas.openxmlformats.org/markup-compatibility/2006">
          <mc:Choice Requires="x14">
            <control shapeId="12295" r:id="rId10" name="Option Button 7">
              <controlPr defaultSize="0" autoFill="0" autoLine="0" autoPict="0">
                <anchor moveWithCells="1">
                  <from>
                    <xdr:col>3</xdr:col>
                    <xdr:colOff>53340</xdr:colOff>
                    <xdr:row>10</xdr:row>
                    <xdr:rowOff>38100</xdr:rowOff>
                  </from>
                  <to>
                    <xdr:col>3</xdr:col>
                    <xdr:colOff>708660</xdr:colOff>
                    <xdr:row>10</xdr:row>
                    <xdr:rowOff>320040</xdr:rowOff>
                  </to>
                </anchor>
              </controlPr>
            </control>
          </mc:Choice>
        </mc:AlternateContent>
        <mc:AlternateContent xmlns:mc="http://schemas.openxmlformats.org/markup-compatibility/2006">
          <mc:Choice Requires="x14">
            <control shapeId="12296" r:id="rId11" name="Option Button 8">
              <controlPr defaultSize="0" autoFill="0" autoLine="0" autoPict="0">
                <anchor moveWithCells="1">
                  <from>
                    <xdr:col>3</xdr:col>
                    <xdr:colOff>53340</xdr:colOff>
                    <xdr:row>11</xdr:row>
                    <xdr:rowOff>38100</xdr:rowOff>
                  </from>
                  <to>
                    <xdr:col>3</xdr:col>
                    <xdr:colOff>708660</xdr:colOff>
                    <xdr:row>11</xdr:row>
                    <xdr:rowOff>647700</xdr:rowOff>
                  </to>
                </anchor>
              </controlPr>
            </control>
          </mc:Choice>
        </mc:AlternateContent>
        <mc:AlternateContent xmlns:mc="http://schemas.openxmlformats.org/markup-compatibility/2006">
          <mc:Choice Requires="x14">
            <control shapeId="12297" r:id="rId12" name="Option Button 9">
              <controlPr defaultSize="0" autoFill="0" autoLine="0" autoPict="0">
                <anchor moveWithCells="1">
                  <from>
                    <xdr:col>3</xdr:col>
                    <xdr:colOff>53340</xdr:colOff>
                    <xdr:row>12</xdr:row>
                    <xdr:rowOff>38100</xdr:rowOff>
                  </from>
                  <to>
                    <xdr:col>3</xdr:col>
                    <xdr:colOff>708660</xdr:colOff>
                    <xdr:row>12</xdr:row>
                    <xdr:rowOff>609600</xdr:rowOff>
                  </to>
                </anchor>
              </controlPr>
            </control>
          </mc:Choice>
        </mc:AlternateContent>
        <mc:AlternateContent xmlns:mc="http://schemas.openxmlformats.org/markup-compatibility/2006">
          <mc:Choice Requires="x14">
            <control shapeId="12298" r:id="rId13" name="Option Button 10">
              <controlPr defaultSize="0" autoFill="0" autoLine="0" autoPict="0">
                <anchor moveWithCells="1">
                  <from>
                    <xdr:col>3</xdr:col>
                    <xdr:colOff>53340</xdr:colOff>
                    <xdr:row>19</xdr:row>
                    <xdr:rowOff>60960</xdr:rowOff>
                  </from>
                  <to>
                    <xdr:col>3</xdr:col>
                    <xdr:colOff>670560</xdr:colOff>
                    <xdr:row>19</xdr:row>
                    <xdr:rowOff>281940</xdr:rowOff>
                  </to>
                </anchor>
              </controlPr>
            </control>
          </mc:Choice>
        </mc:AlternateContent>
        <mc:AlternateContent xmlns:mc="http://schemas.openxmlformats.org/markup-compatibility/2006">
          <mc:Choice Requires="x14">
            <control shapeId="12299" r:id="rId14" name="Option Button 11">
              <controlPr defaultSize="0" autoFill="0" autoLine="0" autoPict="0">
                <anchor moveWithCells="1">
                  <from>
                    <xdr:col>3</xdr:col>
                    <xdr:colOff>53340</xdr:colOff>
                    <xdr:row>20</xdr:row>
                    <xdr:rowOff>22860</xdr:rowOff>
                  </from>
                  <to>
                    <xdr:col>3</xdr:col>
                    <xdr:colOff>670560</xdr:colOff>
                    <xdr:row>20</xdr:row>
                    <xdr:rowOff>320040</xdr:rowOff>
                  </to>
                </anchor>
              </controlPr>
            </control>
          </mc:Choice>
        </mc:AlternateContent>
        <mc:AlternateContent xmlns:mc="http://schemas.openxmlformats.org/markup-compatibility/2006">
          <mc:Choice Requires="x14">
            <control shapeId="12300" r:id="rId15" name="Option Button 12">
              <controlPr defaultSize="0" autoFill="0" autoLine="0" autoPict="0">
                <anchor moveWithCells="1">
                  <from>
                    <xdr:col>3</xdr:col>
                    <xdr:colOff>53340</xdr:colOff>
                    <xdr:row>21</xdr:row>
                    <xdr:rowOff>38100</xdr:rowOff>
                  </from>
                  <to>
                    <xdr:col>3</xdr:col>
                    <xdr:colOff>670560</xdr:colOff>
                    <xdr:row>21</xdr:row>
                    <xdr:rowOff>327660</xdr:rowOff>
                  </to>
                </anchor>
              </controlPr>
            </control>
          </mc:Choice>
        </mc:AlternateContent>
        <mc:AlternateContent xmlns:mc="http://schemas.openxmlformats.org/markup-compatibility/2006">
          <mc:Choice Requires="x14">
            <control shapeId="12301" r:id="rId16" name="Option Button 13">
              <controlPr defaultSize="0" autoFill="0" autoLine="0" autoPict="0">
                <anchor moveWithCells="1">
                  <from>
                    <xdr:col>3</xdr:col>
                    <xdr:colOff>53340</xdr:colOff>
                    <xdr:row>22</xdr:row>
                    <xdr:rowOff>15240</xdr:rowOff>
                  </from>
                  <to>
                    <xdr:col>3</xdr:col>
                    <xdr:colOff>670560</xdr:colOff>
                    <xdr:row>22</xdr:row>
                    <xdr:rowOff>327660</xdr:rowOff>
                  </to>
                </anchor>
              </controlPr>
            </control>
          </mc:Choice>
        </mc:AlternateContent>
        <mc:AlternateContent xmlns:mc="http://schemas.openxmlformats.org/markup-compatibility/2006">
          <mc:Choice Requires="x14">
            <control shapeId="12302" r:id="rId17" name="Option Button 14">
              <controlPr defaultSize="0" autoFill="0" autoLine="0" autoPict="0">
                <anchor moveWithCells="1">
                  <from>
                    <xdr:col>3</xdr:col>
                    <xdr:colOff>53340</xdr:colOff>
                    <xdr:row>23</xdr:row>
                    <xdr:rowOff>60960</xdr:rowOff>
                  </from>
                  <to>
                    <xdr:col>3</xdr:col>
                    <xdr:colOff>670560</xdr:colOff>
                    <xdr:row>23</xdr:row>
                    <xdr:rowOff>381000</xdr:rowOff>
                  </to>
                </anchor>
              </controlPr>
            </control>
          </mc:Choice>
        </mc:AlternateContent>
        <mc:AlternateContent xmlns:mc="http://schemas.openxmlformats.org/markup-compatibility/2006">
          <mc:Choice Requires="x14">
            <control shapeId="12303" r:id="rId18" name="Option Button 15">
              <controlPr defaultSize="0" autoFill="0" autoLine="0" autoPict="0">
                <anchor moveWithCells="1">
                  <from>
                    <xdr:col>3</xdr:col>
                    <xdr:colOff>53340</xdr:colOff>
                    <xdr:row>30</xdr:row>
                    <xdr:rowOff>53340</xdr:rowOff>
                  </from>
                  <to>
                    <xdr:col>3</xdr:col>
                    <xdr:colOff>670560</xdr:colOff>
                    <xdr:row>30</xdr:row>
                    <xdr:rowOff>1005840</xdr:rowOff>
                  </to>
                </anchor>
              </controlPr>
            </control>
          </mc:Choice>
        </mc:AlternateContent>
        <mc:AlternateContent xmlns:mc="http://schemas.openxmlformats.org/markup-compatibility/2006">
          <mc:Choice Requires="x14">
            <control shapeId="12304" r:id="rId19" name="Option Button 16">
              <controlPr defaultSize="0" autoFill="0" autoLine="0" autoPict="0">
                <anchor moveWithCells="1">
                  <from>
                    <xdr:col>3</xdr:col>
                    <xdr:colOff>60960</xdr:colOff>
                    <xdr:row>31</xdr:row>
                    <xdr:rowOff>22860</xdr:rowOff>
                  </from>
                  <to>
                    <xdr:col>3</xdr:col>
                    <xdr:colOff>701040</xdr:colOff>
                    <xdr:row>31</xdr:row>
                    <xdr:rowOff>320040</xdr:rowOff>
                  </to>
                </anchor>
              </controlPr>
            </control>
          </mc:Choice>
        </mc:AlternateContent>
        <mc:AlternateContent xmlns:mc="http://schemas.openxmlformats.org/markup-compatibility/2006">
          <mc:Choice Requires="x14">
            <control shapeId="12305" r:id="rId20" name="Option Button 17">
              <controlPr defaultSize="0" autoFill="0" autoLine="0" autoPict="0">
                <anchor moveWithCells="1">
                  <from>
                    <xdr:col>3</xdr:col>
                    <xdr:colOff>53340</xdr:colOff>
                    <xdr:row>32</xdr:row>
                    <xdr:rowOff>53340</xdr:rowOff>
                  </from>
                  <to>
                    <xdr:col>3</xdr:col>
                    <xdr:colOff>670560</xdr:colOff>
                    <xdr:row>32</xdr:row>
                    <xdr:rowOff>853440</xdr:rowOff>
                  </to>
                </anchor>
              </controlPr>
            </control>
          </mc:Choice>
        </mc:AlternateContent>
        <mc:AlternateContent xmlns:mc="http://schemas.openxmlformats.org/markup-compatibility/2006">
          <mc:Choice Requires="x14">
            <control shapeId="12306" r:id="rId21" name="Option Button 18">
              <controlPr defaultSize="0" autoFill="0" autoLine="0" autoPict="0">
                <anchor moveWithCells="1">
                  <from>
                    <xdr:col>3</xdr:col>
                    <xdr:colOff>53340</xdr:colOff>
                    <xdr:row>33</xdr:row>
                    <xdr:rowOff>60960</xdr:rowOff>
                  </from>
                  <to>
                    <xdr:col>3</xdr:col>
                    <xdr:colOff>670560</xdr:colOff>
                    <xdr:row>33</xdr:row>
                    <xdr:rowOff>762000</xdr:rowOff>
                  </to>
                </anchor>
              </controlPr>
            </control>
          </mc:Choice>
        </mc:AlternateContent>
        <mc:AlternateContent xmlns:mc="http://schemas.openxmlformats.org/markup-compatibility/2006">
          <mc:Choice Requires="x14">
            <control shapeId="12307" r:id="rId22" name="Option Button 19">
              <controlPr defaultSize="0" autoFill="0" autoLine="0" autoPict="0">
                <anchor moveWithCells="1">
                  <from>
                    <xdr:col>3</xdr:col>
                    <xdr:colOff>53340</xdr:colOff>
                    <xdr:row>34</xdr:row>
                    <xdr:rowOff>53340</xdr:rowOff>
                  </from>
                  <to>
                    <xdr:col>3</xdr:col>
                    <xdr:colOff>670560</xdr:colOff>
                    <xdr:row>34</xdr:row>
                    <xdr:rowOff>853440</xdr:rowOff>
                  </to>
                </anchor>
              </controlPr>
            </control>
          </mc:Choice>
        </mc:AlternateContent>
        <mc:AlternateContent xmlns:mc="http://schemas.openxmlformats.org/markup-compatibility/2006">
          <mc:Choice Requires="x14">
            <control shapeId="12308" r:id="rId23" name="Option Button 20">
              <controlPr defaultSize="0" autoFill="0" autoLine="0" autoPict="0">
                <anchor moveWithCells="1">
                  <from>
                    <xdr:col>3</xdr:col>
                    <xdr:colOff>38100</xdr:colOff>
                    <xdr:row>41</xdr:row>
                    <xdr:rowOff>53340</xdr:rowOff>
                  </from>
                  <to>
                    <xdr:col>3</xdr:col>
                    <xdr:colOff>701040</xdr:colOff>
                    <xdr:row>41</xdr:row>
                    <xdr:rowOff>320040</xdr:rowOff>
                  </to>
                </anchor>
              </controlPr>
            </control>
          </mc:Choice>
        </mc:AlternateContent>
        <mc:AlternateContent xmlns:mc="http://schemas.openxmlformats.org/markup-compatibility/2006">
          <mc:Choice Requires="x14">
            <control shapeId="12309" r:id="rId24" name="Option Button 21">
              <controlPr defaultSize="0" autoFill="0" autoLine="0" autoPict="0">
                <anchor moveWithCells="1">
                  <from>
                    <xdr:col>3</xdr:col>
                    <xdr:colOff>38100</xdr:colOff>
                    <xdr:row>42</xdr:row>
                    <xdr:rowOff>53340</xdr:rowOff>
                  </from>
                  <to>
                    <xdr:col>3</xdr:col>
                    <xdr:colOff>701040</xdr:colOff>
                    <xdr:row>43</xdr:row>
                    <xdr:rowOff>0</xdr:rowOff>
                  </to>
                </anchor>
              </controlPr>
            </control>
          </mc:Choice>
        </mc:AlternateContent>
        <mc:AlternateContent xmlns:mc="http://schemas.openxmlformats.org/markup-compatibility/2006">
          <mc:Choice Requires="x14">
            <control shapeId="12310" r:id="rId25" name="Option Button 22">
              <controlPr defaultSize="0" autoFill="0" autoLine="0" autoPict="0">
                <anchor moveWithCells="1">
                  <from>
                    <xdr:col>3</xdr:col>
                    <xdr:colOff>38100</xdr:colOff>
                    <xdr:row>43</xdr:row>
                    <xdr:rowOff>53340</xdr:rowOff>
                  </from>
                  <to>
                    <xdr:col>3</xdr:col>
                    <xdr:colOff>701040</xdr:colOff>
                    <xdr:row>43</xdr:row>
                    <xdr:rowOff>495300</xdr:rowOff>
                  </to>
                </anchor>
              </controlPr>
            </control>
          </mc:Choice>
        </mc:AlternateContent>
        <mc:AlternateContent xmlns:mc="http://schemas.openxmlformats.org/markup-compatibility/2006">
          <mc:Choice Requires="x14">
            <control shapeId="12311" r:id="rId26" name="Option Button 23">
              <controlPr defaultSize="0" autoFill="0" autoLine="0" autoPict="0">
                <anchor moveWithCells="1">
                  <from>
                    <xdr:col>3</xdr:col>
                    <xdr:colOff>38100</xdr:colOff>
                    <xdr:row>44</xdr:row>
                    <xdr:rowOff>53340</xdr:rowOff>
                  </from>
                  <to>
                    <xdr:col>3</xdr:col>
                    <xdr:colOff>701040</xdr:colOff>
                    <xdr:row>44</xdr:row>
                    <xdr:rowOff>647700</xdr:rowOff>
                  </to>
                </anchor>
              </controlPr>
            </control>
          </mc:Choice>
        </mc:AlternateContent>
        <mc:AlternateContent xmlns:mc="http://schemas.openxmlformats.org/markup-compatibility/2006">
          <mc:Choice Requires="x14">
            <control shapeId="12312" r:id="rId27" name="Option Button 24">
              <controlPr defaultSize="0" autoFill="0" autoLine="0" autoPict="0">
                <anchor moveWithCells="1">
                  <from>
                    <xdr:col>3</xdr:col>
                    <xdr:colOff>38100</xdr:colOff>
                    <xdr:row>45</xdr:row>
                    <xdr:rowOff>53340</xdr:rowOff>
                  </from>
                  <to>
                    <xdr:col>3</xdr:col>
                    <xdr:colOff>701040</xdr:colOff>
                    <xdr:row>45</xdr:row>
                    <xdr:rowOff>952500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B02D55DE76A824DB3B6DCB5B0EAA938" ma:contentTypeVersion="13" ma:contentTypeDescription="Create a new document." ma:contentTypeScope="" ma:versionID="a5744eb7d5a3380fd8b4a66fe7dbd382">
  <xsd:schema xmlns:xsd="http://www.w3.org/2001/XMLSchema" xmlns:xs="http://www.w3.org/2001/XMLSchema" xmlns:p="http://schemas.microsoft.com/office/2006/metadata/properties" xmlns:ns3="f8b2bd75-deed-4712-97e2-befea44aef8e" xmlns:ns4="b00d58e1-75a5-4225-b8a4-ab2897802da2" targetNamespace="http://schemas.microsoft.com/office/2006/metadata/properties" ma:root="true" ma:fieldsID="a76f3f2a8c101ed27275252b765af712" ns3:_="" ns4:_="">
    <xsd:import namespace="f8b2bd75-deed-4712-97e2-befea44aef8e"/>
    <xsd:import namespace="b00d58e1-75a5-4225-b8a4-ab2897802da2"/>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AutoKeyPoints" minOccurs="0"/>
                <xsd:element ref="ns3:MediaServiceKeyPoints" minOccurs="0"/>
                <xsd:element ref="ns3:MediaServiceGenerationTime" minOccurs="0"/>
                <xsd:element ref="ns3:MediaServiceEventHashCode" minOccurs="0"/>
                <xsd:element ref="ns3:MediaServiceOCR" minOccurs="0"/>
                <xsd:element ref="ns3:MediaServiceLocatio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b2bd75-deed-4712-97e2-befea44aef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00d58e1-75a5-4225-b8a4-ab2897802da2"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8539B0-F30E-47BD-89B4-5669264A1340}">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453E7917-72B9-4D8E-900F-C120E5C7BF6E}">
  <ds:schemaRefs>
    <ds:schemaRef ds:uri="http://schemas.microsoft.com/sharepoint/v3/contenttype/forms"/>
  </ds:schemaRefs>
</ds:datastoreItem>
</file>

<file path=customXml/itemProps3.xml><?xml version="1.0" encoding="utf-8"?>
<ds:datastoreItem xmlns:ds="http://schemas.openxmlformats.org/officeDocument/2006/customXml" ds:itemID="{820D7F9C-E612-4EFC-BB34-F3C6B0F694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b2bd75-deed-4712-97e2-befea44aef8e"/>
    <ds:schemaRef ds:uri="b00d58e1-75a5-4225-b8a4-ab2897802da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30</vt:i4>
      </vt:variant>
    </vt:vector>
  </HeadingPairs>
  <TitlesOfParts>
    <vt:vector size="30" baseType="lpstr">
      <vt:lpstr>Info</vt:lpstr>
      <vt:lpstr>Start</vt:lpstr>
      <vt:lpstr>Sc.StartSelect</vt:lpstr>
      <vt:lpstr>I.A</vt:lpstr>
      <vt:lpstr>I.B</vt:lpstr>
      <vt:lpstr>I.C</vt:lpstr>
      <vt:lpstr>I.D</vt:lpstr>
      <vt:lpstr>I.E</vt:lpstr>
      <vt:lpstr>I.F</vt:lpstr>
      <vt:lpstr>I.G</vt:lpstr>
      <vt:lpstr>I.H</vt:lpstr>
      <vt:lpstr>I.I</vt:lpstr>
      <vt:lpstr>List.SurveyLevels</vt:lpstr>
      <vt:lpstr>List.Interventions</vt:lpstr>
      <vt:lpstr>Result Dashboard</vt:lpstr>
      <vt:lpstr>R.A</vt:lpstr>
      <vt:lpstr>R.B</vt:lpstr>
      <vt:lpstr>R.C</vt:lpstr>
      <vt:lpstr>R.D</vt:lpstr>
      <vt:lpstr>R.E</vt:lpstr>
      <vt:lpstr>R.F</vt:lpstr>
      <vt:lpstr>R.G</vt:lpstr>
      <vt:lpstr>R.H</vt:lpstr>
      <vt:lpstr>R.I</vt:lpstr>
      <vt:lpstr>Sc.ConfirmSelections</vt:lpstr>
      <vt:lpstr>Selected Interventions</vt:lpstr>
      <vt:lpstr>Custom Intervention</vt:lpstr>
      <vt:lpstr>Sc.InputSelect</vt:lpstr>
      <vt:lpstr>Sc.CountryList</vt:lpstr>
      <vt:lpstr>TEMPLATE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Patrick Royle</dc:creator>
  <cp:keywords/>
  <dc:description/>
  <cp:lastModifiedBy>Personal</cp:lastModifiedBy>
  <cp:revision/>
  <dcterms:created xsi:type="dcterms:W3CDTF">2021-03-11T16:36:29Z</dcterms:created>
  <dcterms:modified xsi:type="dcterms:W3CDTF">2021-05-21T16:47:08Z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0x0101009B02D55DE76A824DB3B6DCB5B0EAA938</vt:lpwstr>
  </property>
</Properties>
</file>